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OFCO Audit\6-2017-RT-BX-0040 RSAT FFY2017\OCFO\"/>
    </mc:Choice>
  </mc:AlternateContent>
  <bookViews>
    <workbookView xWindow="0" yWindow="0" windowWidth="28800" windowHeight="14100"/>
  </bookViews>
  <sheets>
    <sheet name="Summary" sheetId="14" r:id="rId1"/>
    <sheet name="Pivot" sheetId="30" r:id="rId2"/>
    <sheet name="Data CJS60061" sheetId="29" r:id="rId3"/>
    <sheet name="TB" sheetId="31" r:id="rId4"/>
  </sheets>
  <definedNames>
    <definedName name="_xlnm._FilterDatabase" localSheetId="2" hidden="1">'Data CJS60061'!$A$2:$Y$1016</definedName>
    <definedName name="_xlnm.Print_Area" localSheetId="0">Summary!$A$2:$G$15</definedName>
  </definedName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I7" i="14" l="1"/>
  <c r="C7" i="14" l="1"/>
  <c r="D33" i="30" l="1"/>
  <c r="D34" i="30" l="1"/>
  <c r="C7" i="30" l="1"/>
  <c r="K7" i="14"/>
  <c r="E9" i="14" s="1"/>
  <c r="E10" i="14" l="1"/>
  <c r="K5" i="14"/>
  <c r="J5" i="14"/>
  <c r="D35" i="30" l="1"/>
  <c r="D40" i="30"/>
  <c r="D39" i="30"/>
  <c r="D41" i="30" l="1"/>
  <c r="B7" i="14" l="1"/>
  <c r="B8" i="14" l="1"/>
  <c r="B13" i="14" s="1"/>
  <c r="C13" i="14"/>
  <c r="D11" i="14" l="1"/>
  <c r="D13" i="14"/>
  <c r="C11" i="14"/>
  <c r="B11" i="14" l="1"/>
</calcChain>
</file>

<file path=xl/sharedStrings.xml><?xml version="1.0" encoding="utf-8"?>
<sst xmlns="http://schemas.openxmlformats.org/spreadsheetml/2006/main" count="12462" uniqueCount="362">
  <si>
    <t>Award</t>
  </si>
  <si>
    <t>Total</t>
  </si>
  <si>
    <t>Federal Expenditures</t>
  </si>
  <si>
    <t>General Fund Expenditures</t>
  </si>
  <si>
    <t>Cash on Hand</t>
  </si>
  <si>
    <t>GF Match (25% admin; grantees match grant portion)</t>
  </si>
  <si>
    <t>2017RTBX0040</t>
  </si>
  <si>
    <t>Revenue (Draws to Date)</t>
  </si>
  <si>
    <t>Balance</t>
  </si>
  <si>
    <t>60061
Grant</t>
  </si>
  <si>
    <t>60061
Admin</t>
  </si>
  <si>
    <t>01000</t>
  </si>
  <si>
    <t>205025</t>
  </si>
  <si>
    <t>CJS60061</t>
  </si>
  <si>
    <t>Expense Payment Journal</t>
  </si>
  <si>
    <t>DOC SITE &amp; FACILITY VISIT</t>
  </si>
  <si>
    <t>EX01292033</t>
  </si>
  <si>
    <t>0000248574</t>
  </si>
  <si>
    <t>Expense Accrual Journal</t>
  </si>
  <si>
    <t>EX01291264</t>
  </si>
  <si>
    <t>GRANT</t>
  </si>
  <si>
    <t>390002</t>
  </si>
  <si>
    <t>5012850</t>
  </si>
  <si>
    <t>14000</t>
  </si>
  <si>
    <t>5012820</t>
  </si>
  <si>
    <t>101010</t>
  </si>
  <si>
    <t>Row Labels</t>
  </si>
  <si>
    <t>Grand Total</t>
  </si>
  <si>
    <t>99999</t>
  </si>
  <si>
    <t>EX</t>
  </si>
  <si>
    <t>10340</t>
  </si>
  <si>
    <t>10000</t>
  </si>
  <si>
    <t>Accounts Payable</t>
  </si>
  <si>
    <t>AP01354941</t>
  </si>
  <si>
    <t>00019382</t>
  </si>
  <si>
    <t>AP</t>
  </si>
  <si>
    <t>5014310</t>
  </si>
  <si>
    <t>20-B4539RS17 - RSAT</t>
  </si>
  <si>
    <t>90000</t>
  </si>
  <si>
    <t>775</t>
  </si>
  <si>
    <t>AP Payments</t>
  </si>
  <si>
    <t>Cash With The Treasurer Of VA</t>
  </si>
  <si>
    <t>AP01358967</t>
  </si>
  <si>
    <t>DEMO GRANT PROGRAMS</t>
  </si>
  <si>
    <t>EX01364130</t>
  </si>
  <si>
    <t>0000259883</t>
  </si>
  <si>
    <t>GMIS REPLACEMENT SITE VISITS</t>
  </si>
  <si>
    <t>0000260407</t>
  </si>
  <si>
    <t>390004</t>
  </si>
  <si>
    <t>10230</t>
  </si>
  <si>
    <t>10330</t>
  </si>
  <si>
    <t>5012880</t>
  </si>
  <si>
    <t>EX01369061</t>
  </si>
  <si>
    <t>EX01369596</t>
  </si>
  <si>
    <t>0000261011</t>
  </si>
  <si>
    <t>ADMIN</t>
  </si>
  <si>
    <t>10260</t>
  </si>
  <si>
    <t>EX01370413</t>
  </si>
  <si>
    <t>EX01387159</t>
  </si>
  <si>
    <t>0000264284</t>
  </si>
  <si>
    <t>10220</t>
  </si>
  <si>
    <t>EX01388382</t>
  </si>
  <si>
    <t>EX01390242</t>
  </si>
  <si>
    <t>0000264308</t>
  </si>
  <si>
    <t>5012830</t>
  </si>
  <si>
    <t>10520</t>
  </si>
  <si>
    <t>EX01391136</t>
  </si>
  <si>
    <t>0001391377</t>
  </si>
  <si>
    <t>ONL</t>
  </si>
  <si>
    <t>5012270</t>
  </si>
  <si>
    <t>Employee Training Travel</t>
  </si>
  <si>
    <t>AP01400549</t>
  </si>
  <si>
    <t>00020180</t>
  </si>
  <si>
    <t>5014510</t>
  </si>
  <si>
    <t>20-B4539RS17 RSAT</t>
  </si>
  <si>
    <t>AP01413192</t>
  </si>
  <si>
    <t>4016593</t>
  </si>
  <si>
    <t>AR Direct Cash Journal</t>
  </si>
  <si>
    <t>19-12-23AR_DIRJRNL4355</t>
  </si>
  <si>
    <t>AR01403018</t>
  </si>
  <si>
    <t>41406104</t>
  </si>
  <si>
    <t>AR</t>
  </si>
  <si>
    <t>SPJ</t>
  </si>
  <si>
    <t>0001462209</t>
  </si>
  <si>
    <t>5012780</t>
  </si>
  <si>
    <t>Prorate Feb2020 OH</t>
  </si>
  <si>
    <t>0001462220</t>
  </si>
  <si>
    <t>5012160</t>
  </si>
  <si>
    <t>Prorate Feb/Mar2020 OH</t>
  </si>
  <si>
    <t>0001462225</t>
  </si>
  <si>
    <t>5013130</t>
  </si>
  <si>
    <t>0001462251</t>
  </si>
  <si>
    <t>5013120</t>
  </si>
  <si>
    <t>Prorate Jan/Feb2020 OH</t>
  </si>
  <si>
    <t>0001463218</t>
  </si>
  <si>
    <t>5012520</t>
  </si>
  <si>
    <t>Prorate Jan/Feb/Mar2020 OH</t>
  </si>
  <si>
    <t>0001463227</t>
  </si>
  <si>
    <t>5012660</t>
  </si>
  <si>
    <t>Prorate Aug2019 OH costs</t>
  </si>
  <si>
    <t>0001463268</t>
  </si>
  <si>
    <t>5013420</t>
  </si>
  <si>
    <t>Prorate FY20Q2 OH</t>
  </si>
  <si>
    <t>0001463283</t>
  </si>
  <si>
    <t>5013520</t>
  </si>
  <si>
    <t>Prorate FY20 Q2 OH</t>
  </si>
  <si>
    <t>0001463364</t>
  </si>
  <si>
    <t>Prorate FY20 OH</t>
  </si>
  <si>
    <t>0001463366</t>
  </si>
  <si>
    <t>5013740</t>
  </si>
  <si>
    <t>AR01469206</t>
  </si>
  <si>
    <t>41406123</t>
  </si>
  <si>
    <t>20-03-16AR_DIRJRNL4661</t>
  </si>
  <si>
    <t>5011230</t>
  </si>
  <si>
    <t>Move 16 RSAT overage to 17RSAT</t>
  </si>
  <si>
    <t>0001487925</t>
  </si>
  <si>
    <t>AP01492938</t>
  </si>
  <si>
    <t>00021586</t>
  </si>
  <si>
    <t>5011110</t>
  </si>
  <si>
    <t>Distribute 3/25-4/9 Pay-AF</t>
  </si>
  <si>
    <t>0001503495</t>
  </si>
  <si>
    <t>5011120</t>
  </si>
  <si>
    <t>Travel Reimbursement</t>
  </si>
  <si>
    <t>5011160</t>
  </si>
  <si>
    <t>Distribute 3/25-4/9 Pay-LE</t>
  </si>
  <si>
    <t>AP01493268</t>
  </si>
  <si>
    <t>5011140</t>
  </si>
  <si>
    <t>5011170</t>
  </si>
  <si>
    <t>5011660</t>
  </si>
  <si>
    <t>Tfr frm Dept 10520 to 10720</t>
  </si>
  <si>
    <t>0001503545</t>
  </si>
  <si>
    <t>Distribute 4/10-4/24 Pay-AF</t>
  </si>
  <si>
    <t>0001509805</t>
  </si>
  <si>
    <t>10720</t>
  </si>
  <si>
    <t>Distribute 4/10-4/24 Pay-LE</t>
  </si>
  <si>
    <t>5011150</t>
  </si>
  <si>
    <t>609660</t>
  </si>
  <si>
    <t>Federal Cash Pass Thru</t>
  </si>
  <si>
    <t>Cash Tran Out-FedPass Cardinal</t>
  </si>
  <si>
    <t>0001512990</t>
  </si>
  <si>
    <t>20-C4147RS</t>
  </si>
  <si>
    <t>ATA</t>
  </si>
  <si>
    <t>5014520</t>
  </si>
  <si>
    <t>AP01507175</t>
  </si>
  <si>
    <t>00021726</t>
  </si>
  <si>
    <t>20-05-05AR_DIRJRNL4804</t>
  </si>
  <si>
    <t>AR01507323</t>
  </si>
  <si>
    <t>41406138</t>
  </si>
  <si>
    <t>20-05-11AR_DIRJRNL4822</t>
  </si>
  <si>
    <t>AR01512290</t>
  </si>
  <si>
    <t>41406140</t>
  </si>
  <si>
    <t>20-04-27AR_DIRJRNL4781</t>
  </si>
  <si>
    <t>AR01500372</t>
  </si>
  <si>
    <t>41406137</t>
  </si>
  <si>
    <t>20-04-13AR_DIRJRNL4737</t>
  </si>
  <si>
    <t>AR01491204</t>
  </si>
  <si>
    <t>41406132</t>
  </si>
  <si>
    <t>AP01509323</t>
  </si>
  <si>
    <t>20-05-26AR_DIRJRNL4854</t>
  </si>
  <si>
    <t>AR01521963</t>
  </si>
  <si>
    <t>41406145</t>
  </si>
  <si>
    <t>Distribute 4/25-5/9 Pay-AF</t>
  </si>
  <si>
    <t>0001522870</t>
  </si>
  <si>
    <t>Distribute 5/10-5/24 Pay-AF</t>
  </si>
  <si>
    <t>0001531143</t>
  </si>
  <si>
    <t>Distribute 5/10-5/24 Pay-LE</t>
  </si>
  <si>
    <t>20-06-08AR_DIRJRNL4906</t>
  </si>
  <si>
    <t>AR01533738</t>
  </si>
  <si>
    <t>41406150</t>
  </si>
  <si>
    <t>STATE</t>
  </si>
  <si>
    <t>ACTUALS</t>
  </si>
  <si>
    <t>FY 2020 General Fund Reversion</t>
  </si>
  <si>
    <t>Cash Trnsfr In - Load GF Cash</t>
  </si>
  <si>
    <t>GFREV</t>
  </si>
  <si>
    <t>609560</t>
  </si>
  <si>
    <t>0001568483</t>
  </si>
  <si>
    <t>Distribute 6/10/20 Salary Payrolls (5/25 through 6/9 workdays) based on timesheets for federal grants.</t>
  </si>
  <si>
    <t>0001547757</t>
  </si>
  <si>
    <t>Distribute 5/25-6/9 Pay-LE</t>
  </si>
  <si>
    <t>Distribute 5/25-6/9 Pay-AF</t>
  </si>
  <si>
    <t>20-06-15AR_DIRJRNL4924</t>
  </si>
  <si>
    <t>41406152</t>
  </si>
  <si>
    <t>AR01539908</t>
  </si>
  <si>
    <t>Distribute 5/26/20 Salary Payrolls (5/10 through 5/24 workdays) based on timesheets for federal grants.</t>
  </si>
  <si>
    <t>Distribute 5/11/20 salary payrolls (4/25-5/9 workdays) based on federal timesheets</t>
  </si>
  <si>
    <t>Distribute 4/27/20 Salary Payrolls (4/10 through 4/24 workdays) based on timesheets for federal grants.</t>
  </si>
  <si>
    <t>To transfer balance activity in Dept 10520 to 10720 as part of Cardinal HCM department clean up.</t>
  </si>
  <si>
    <t>Distribute 4/10/20 Salary Payrolls (3/25 through 4/9 workdays) based on timesheets for federal grants.</t>
  </si>
  <si>
    <t>To move overage of 16 RSAT admin to 17 RSAT admin (March 2019 Pay - AF)</t>
  </si>
  <si>
    <t>To prorate FY20 OH Expenditure credits charged to Education Supplies (Books for Agency Library)</t>
  </si>
  <si>
    <t>To prorate FY20 OH Expenditure credits charged to Education Supplies to Medical Supplies</t>
  </si>
  <si>
    <t>To prorate FY20 Q2 OH Charged for Custodial Repair (water filters for agency sinks)</t>
  </si>
  <si>
    <t>To prorate FY20 Q2 OH Charged for Medical Supplies - First Aid cabinets and credit for CPR training</t>
  </si>
  <si>
    <t>To prorate OH costs Incurred in August 2019 - Manual Labor Services (Shredding Services)</t>
  </si>
  <si>
    <t>To prorate the OH Charged in Jan/Feb/Mar2020-DGS Electrical Maintenance</t>
  </si>
  <si>
    <t>To prorate the OH Charged in Jan/Feb 2020-Agency Office Supplies</t>
  </si>
  <si>
    <t>To prorate the OH Charged in Jan/Feb2020 - Agency Paper</t>
  </si>
  <si>
    <t>To prorate the OH Charged in Feb/Mar 2020 - VITA Phones</t>
  </si>
  <si>
    <t>To prorate the Overhead charges incurred in Feb 2020 - VITA Server and End User Charges</t>
  </si>
  <si>
    <t>Bank of America Travel Card September 16, 2019-October 15, 2019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</si>
  <si>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</si>
  <si>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</si>
  <si>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</si>
  <si>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</si>
  <si>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</si>
  <si>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</si>
  <si>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</si>
  <si>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</si>
  <si>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</si>
  <si>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</si>
  <si>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</si>
  <si>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</si>
  <si>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</si>
  <si>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</si>
  <si>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</si>
  <si>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</si>
  <si>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</si>
  <si>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</si>
  <si>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</si>
  <si>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</si>
  <si>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</si>
  <si>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</si>
  <si>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</si>
  <si>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</si>
  <si>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</si>
  <si>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>GL COA Journal Query by Ledger</t>
  </si>
  <si>
    <t>Sum of Amount</t>
  </si>
  <si>
    <t>Admin</t>
  </si>
  <si>
    <t>Western Va Regional Jail</t>
  </si>
  <si>
    <t>Dept Of Corrections</t>
  </si>
  <si>
    <t>*Grants</t>
  </si>
  <si>
    <t>Dept of Corrections</t>
  </si>
  <si>
    <t>Total Expenditures</t>
  </si>
  <si>
    <t>Grants*</t>
  </si>
  <si>
    <t>10/1/16-9/30/21</t>
  </si>
  <si>
    <t>extended to 9/30/21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</si>
  <si>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</si>
  <si>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</si>
  <si>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</si>
  <si>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</si>
  <si>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</si>
  <si>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</si>
  <si>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</si>
  <si>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</si>
  <si>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</si>
  <si>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</si>
  <si>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</si>
  <si>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</si>
  <si>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</si>
  <si>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</si>
  <si>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</si>
  <si>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</si>
  <si>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</si>
  <si>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</si>
  <si>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</si>
  <si>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</si>
  <si>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r>
      <rPr>
        <b/>
        <sz val="12"/>
        <color rgb="FFFF0000"/>
        <rFont val="Calibri"/>
        <family val="2"/>
        <scheme val="minor"/>
      </rPr>
      <t xml:space="preserve">No IDC Permitted on this grant               </t>
    </r>
    <r>
      <rPr>
        <sz val="11"/>
        <color indexed="8"/>
        <rFont val="Calibri"/>
        <family val="2"/>
        <scheme val="minor"/>
      </rPr>
      <t xml:space="preserve"> IDC Charged</t>
    </r>
  </si>
  <si>
    <t>AR01557043</t>
  </si>
  <si>
    <t>41406161</t>
  </si>
  <si>
    <t>20-07-07AR_DIRJRNL5002</t>
  </si>
  <si>
    <t>0001578966</t>
  </si>
  <si>
    <t>Distribute July 2020 Pay-AF</t>
  </si>
  <si>
    <t>Distribute salary payrolls posted to Cardinal in July 2020 (6/10 through 7/24 workdays) based on timesheets for federal grants.</t>
  </si>
  <si>
    <t>Distribute July 2020 Pay-LE</t>
  </si>
  <si>
    <t>AP01584463</t>
  </si>
  <si>
    <t>00023150</t>
  </si>
  <si>
    <t>AR01586184</t>
  </si>
  <si>
    <t>41406173</t>
  </si>
  <si>
    <t>20-08-17AR_DIRJRNL5141</t>
  </si>
  <si>
    <t>AP01586398</t>
  </si>
  <si>
    <t>0001599586</t>
  </si>
  <si>
    <t>Distribute Aug 10 Pay-AF</t>
  </si>
  <si>
    <t>Distribute salary payrolls posted to Cardinal on August 10 2020 (7/25 through 8/9 workdays) based on timesheets for federal grants.</t>
  </si>
  <si>
    <t>Distribute Aug 10 Pay-LE</t>
  </si>
  <si>
    <t>0001600219</t>
  </si>
  <si>
    <t>Distribute Aug 26 Pay-LE</t>
  </si>
  <si>
    <t>Distribute salary payrolls posted to Cardinal on August 26 2020 (8/10 through 8/24 workdays) based on timesheets for federal grants.</t>
  </si>
  <si>
    <t>AR01606506</t>
  </si>
  <si>
    <t>41406178</t>
  </si>
  <si>
    <t>20-09-14AR_DIRJRNL5249</t>
  </si>
  <si>
    <t>AR01615614</t>
  </si>
  <si>
    <t>41406184</t>
  </si>
  <si>
    <t>20-09-25AR_DIRJRNL5300</t>
  </si>
  <si>
    <t>Admin Includes RSAT portion of Agency Shared Costs, eg VITA. Supplies</t>
  </si>
  <si>
    <t>All travel costs are included in Admin.</t>
  </si>
  <si>
    <t>Finance Notes:</t>
  </si>
  <si>
    <t>Total Admin To Spend</t>
  </si>
  <si>
    <t>75% from Grant</t>
  </si>
  <si>
    <t>25% from State Funds</t>
  </si>
  <si>
    <t>(Over)Under Matched to Date</t>
  </si>
  <si>
    <t>Match Needed to Date</t>
  </si>
  <si>
    <t>Match Calculations</t>
  </si>
  <si>
    <t>0001645795</t>
  </si>
  <si>
    <t>Distribute Oct 9 Pay-LE</t>
  </si>
  <si>
    <t>Distribute salary payrolls posted to Cardinal on October 9 2020 (9/25 through 10/9 workdays) based on timesheets for federal grants.</t>
  </si>
  <si>
    <t>0001651669</t>
  </si>
  <si>
    <t>Distribute Oct 26 Pay-LE</t>
  </si>
  <si>
    <t>Distribute salary payrolls posted to Cardinal on October 26 2020 (10/10 through 10/24 workdays) based on timesheets for federal grants.</t>
  </si>
  <si>
    <t>5011380</t>
  </si>
  <si>
    <t>5012170</t>
  </si>
  <si>
    <t>0001658906</t>
  </si>
  <si>
    <t>21-D4147RS</t>
  </si>
  <si>
    <t>AR01654103</t>
  </si>
  <si>
    <t>41406188</t>
  </si>
  <si>
    <t>20-11-17AR_DIRJRNL5444</t>
  </si>
  <si>
    <t>0001667818</t>
  </si>
  <si>
    <t>Distribute Nov 9 Pay-LE</t>
  </si>
  <si>
    <t>Distribute salary payrolls posted to Cardinal on Nov 9 2020 (10/25-11/9 workdays) based on timesheets for federal grants</t>
  </si>
  <si>
    <t>0001667873</t>
  </si>
  <si>
    <t>Distribute Nov 23 Pay-LE</t>
  </si>
  <si>
    <t>Distribute salary payrolls posted to Cardinal on November 23 2020 (11/10 through 11/24 workdays) based on timesheets for federal grants.</t>
  </si>
  <si>
    <t>AR01671627</t>
  </si>
  <si>
    <t>41496193</t>
  </si>
  <si>
    <t>20-12-09AR_DIRJRNL5506</t>
  </si>
  <si>
    <t>0001689152</t>
  </si>
  <si>
    <t>Distribute Dec 10 Pay-LE</t>
  </si>
  <si>
    <t>Distribute salary payroll posted to Cardinal on December 10 2020 (11/25 through 12/9 workdays) based on timesheets for federal grants.</t>
  </si>
  <si>
    <t>0001689236</t>
  </si>
  <si>
    <t>Distribute Dec 23 Pay-LE</t>
  </si>
  <si>
    <t>Distribute salary payroll posted to Cardinal on December 23 2020 (12/10 through 12/24 workdays) based on timesheets for federal grants.</t>
  </si>
  <si>
    <t>AR01688129</t>
  </si>
  <si>
    <t>41406197</t>
  </si>
  <si>
    <t>21-01-06AR_DIRJRNL5581</t>
  </si>
  <si>
    <t>AR01694155</t>
  </si>
  <si>
    <t>41406199</t>
  </si>
  <si>
    <t>21-01-13AR_DIRJRNL5601</t>
  </si>
  <si>
    <t>0001710221</t>
  </si>
  <si>
    <t>Distribute Jan 11 Pay-LE</t>
  </si>
  <si>
    <t>Distribute salary payroll posted to Cardinal on January 11, 2021 (12/25/20 through 1/9/21 workdays) based on timesheets for federal grants.</t>
  </si>
  <si>
    <t>0001710408</t>
  </si>
  <si>
    <t>Distribute Jan 26 Pay-LE</t>
  </si>
  <si>
    <t>Distribute salary payroll posted to Cardinal on January 26, 2021 (1/10/21 through 1/24/21 workdays) based on timesheets for federal grants.</t>
  </si>
  <si>
    <t>(blank)</t>
  </si>
  <si>
    <t>(All)</t>
  </si>
  <si>
    <t>0001713614</t>
  </si>
  <si>
    <t>AR01711828</t>
  </si>
  <si>
    <t>41406205</t>
  </si>
  <si>
    <t>21-02-05AR_DIRJRNL5664</t>
  </si>
  <si>
    <t>0001729764</t>
  </si>
  <si>
    <t>Distribute Feb 9 Pay-LE</t>
  </si>
  <si>
    <t>Distribute salary payroll posted to Cardinal on February 9, 2021 (1/25/21 through 2/9/21 workdays) based on timesheets for federal grants.</t>
  </si>
  <si>
    <t>0001729849</t>
  </si>
  <si>
    <t>To record the program code on grant payments made with Transfer Accounts so that they will fall within the DCJS Agency Level Budget</t>
  </si>
  <si>
    <t>0001733550</t>
  </si>
  <si>
    <t>Distribute Feb 23 Pay-LE</t>
  </si>
  <si>
    <t>Distribute salary payroll posted to Cardinal on February 23, 2021 (2/10/21 through 2/24/21 workdays) based on timesheets for federal grants.</t>
  </si>
  <si>
    <t>17 RSAT-as of 2.28.21</t>
  </si>
  <si>
    <t>AR01736304</t>
  </si>
  <si>
    <t>41606211</t>
  </si>
  <si>
    <t>21-03-10AR_DIRJRNL5747</t>
  </si>
  <si>
    <t>0001748978</t>
  </si>
  <si>
    <t>Distribute March 10 Pay-LE</t>
  </si>
  <si>
    <t>Distribute salary payroll posted to Cardinal on March 10, 2021 (2/25/21 through 3/9/21 workdays) based on timesheets for federal grants.</t>
  </si>
  <si>
    <t>0001755026</t>
  </si>
  <si>
    <t>Distribute March 25 Pay-LE</t>
  </si>
  <si>
    <t>Distribute salary payroll posted to Cardinal on March 25, 2021 (3/10/21 through 3/24/21 workdays) based on timesheets for federal grants.</t>
  </si>
  <si>
    <t>Commonwealth of Virginia</t>
  </si>
  <si>
    <t>CARDINAL TRIAL BALANCE REPORT</t>
  </si>
  <si>
    <t>Run Date: 04/12/2021</t>
  </si>
  <si>
    <t>Run Time: 08:47 00</t>
  </si>
  <si>
    <t>Accts Payable-AP/EX Accruals</t>
  </si>
  <si>
    <t>NO IDC Budgeted on this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</si>
</sst>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7" applyNumberFormat="0" applyAlignment="0" applyProtection="0"/>
    <xf numFmtId="0" fontId="16" fillId="10" borderId="18" applyNumberFormat="0" applyAlignment="0" applyProtection="0"/>
    <xf numFmtId="0" fontId="17" fillId="10" borderId="17" applyNumberFormat="0" applyAlignment="0" applyProtection="0"/>
    <xf numFmtId="0" fontId="18" fillId="0" borderId="19" applyNumberFormat="0" applyFill="0" applyAlignment="0" applyProtection="0"/>
    <xf numFmtId="0" fontId="19" fillId="11" borderId="2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21" applyNumberFormat="0" applyFont="0" applyAlignment="0" applyProtection="0"/>
  </cellStyleXfs>
  <cellXfs count="68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0" xfId="1" applyFont="1" applyAlignment="1">
      <alignment horizontal="center" wrapText="1"/>
    </xf>
    <xf numFmtId="43" fontId="0" fillId="0" borderId="0" xfId="0" applyNumberFormat="1"/>
    <xf numFmtId="43" fontId="0" fillId="0" borderId="0" xfId="1" applyFont="1" applyFill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1" xfId="1" applyFont="1" applyBorder="1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3" borderId="3" xfId="0" applyFont="1" applyFill="1" applyBorder="1"/>
    <xf numFmtId="43" fontId="0" fillId="4" borderId="0" xfId="0" applyNumberFormat="1" applyFill="1"/>
    <xf numFmtId="43" fontId="0" fillId="5" borderId="0" xfId="0" applyNumberFormat="1" applyFill="1"/>
    <xf numFmtId="43" fontId="0" fillId="0" borderId="4" xfId="1" applyFont="1" applyBorder="1"/>
    <xf numFmtId="43" fontId="0" fillId="5" borderId="1" xfId="0" applyNumberFormat="1" applyFill="1" applyBorder="1"/>
    <xf numFmtId="43" fontId="0" fillId="0" borderId="4" xfId="0" applyNumberFormat="1" applyBorder="1"/>
    <xf numFmtId="43" fontId="0" fillId="0" borderId="0" xfId="1" applyFont="1" applyBorder="1"/>
    <xf numFmtId="43" fontId="0" fillId="0" borderId="0" xfId="0" applyNumberFormat="1" applyBorder="1"/>
    <xf numFmtId="0" fontId="0" fillId="0" borderId="0" xfId="0" applyFill="1" applyBorder="1"/>
    <xf numFmtId="0" fontId="0" fillId="0" borderId="6" xfId="0" applyFill="1" applyBorder="1" applyAlignment="1">
      <alignment horizontal="center" wrapText="1"/>
    </xf>
    <xf numFmtId="43" fontId="0" fillId="0" borderId="7" xfId="0" applyNumberFormat="1" applyBorder="1"/>
    <xf numFmtId="0" fontId="0" fillId="0" borderId="7" xfId="0" applyBorder="1"/>
    <xf numFmtId="43" fontId="0" fillId="0" borderId="7" xfId="1" applyFont="1" applyFill="1" applyBorder="1"/>
    <xf numFmtId="43" fontId="0" fillId="0" borderId="7" xfId="1" applyFont="1" applyBorder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43" fontId="0" fillId="0" borderId="9" xfId="0" applyNumberFormat="1" applyBorder="1"/>
    <xf numFmtId="0" fontId="0" fillId="0" borderId="9" xfId="0" applyBorder="1"/>
    <xf numFmtId="43" fontId="0" fillId="0" borderId="9" xfId="1" applyFont="1" applyBorder="1"/>
    <xf numFmtId="43" fontId="0" fillId="0" borderId="9" xfId="1" applyFont="1" applyFill="1" applyBorder="1"/>
    <xf numFmtId="43" fontId="0" fillId="0" borderId="9" xfId="1" applyFont="1" applyBorder="1" applyAlignment="1">
      <alignment horizontal="center" wrapText="1"/>
    </xf>
    <xf numFmtId="43" fontId="0" fillId="0" borderId="8" xfId="1" applyFont="1" applyBorder="1" applyAlignment="1">
      <alignment horizontal="center" wrapText="1"/>
    </xf>
    <xf numFmtId="43" fontId="0" fillId="0" borderId="11" xfId="0" applyNumberFormat="1" applyBorder="1"/>
    <xf numFmtId="43" fontId="0" fillId="0" borderId="11" xfId="1" applyFont="1" applyBorder="1"/>
    <xf numFmtId="43" fontId="0" fillId="0" borderId="10" xfId="1" applyFont="1" applyBorder="1"/>
    <xf numFmtId="0" fontId="7" fillId="0" borderId="2" xfId="0" applyFont="1" applyBorder="1"/>
    <xf numFmtId="0" fontId="0" fillId="0" borderId="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3" fontId="0" fillId="0" borderId="6" xfId="1" applyFont="1" applyBorder="1"/>
    <xf numFmtId="43" fontId="0" fillId="0" borderId="13" xfId="0" applyNumberFormat="1" applyFill="1" applyBorder="1"/>
    <xf numFmtId="0" fontId="7" fillId="0" borderId="0" xfId="0" applyFont="1"/>
    <xf numFmtId="0" fontId="0" fillId="0" borderId="0" xfId="0" quotePrefix="1" applyFill="1"/>
    <xf numFmtId="0" fontId="0" fillId="0" borderId="0" xfId="2" applyFont="1"/>
    <xf numFmtId="0" fontId="0" fillId="0" borderId="23" xfId="0" applyFill="1" applyBorder="1" applyAlignment="1">
      <alignment horizontal="center" wrapText="1"/>
    </xf>
    <xf numFmtId="43" fontId="0" fillId="37" borderId="0" xfId="1" applyFont="1" applyFill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21" fillId="0" borderId="0" xfId="0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21" fillId="0" borderId="0" xfId="1" applyFont="1"/>
    <xf numFmtId="0" fontId="0" fillId="0" borderId="1" xfId="0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3" xfId="43"/>
    <cellStyle name="Note 2" xfId="45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3">
    <dxf>
      <fill>
        <patternFill patternType="solid">
          <bgColor theme="4" tint="0.79998168889431442"/>
        </patternFill>
      </fill>
    </dxf>
    <dxf>
      <fill>
        <patternFill patternType="solid">
          <bgColor rgb="FFFFFFCC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302.385024421295" createdVersion="6" refreshedVersion="6" minRefreshableVersion="3" recordCount="1103">
  <cacheSource type="worksheet">
    <worksheetSource ref="A2:Y1806" sheet="Data CJS60061"/>
  </cacheSource>
  <cacheFields count="25">
    <cacheField name="GL Business Unit" numFmtId="0">
      <sharedItems containsBlank="1"/>
    </cacheField>
    <cacheField name="Fiscal Year" numFmtId="1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14">
      <sharedItems containsNonDate="0" containsDate="1" containsString="0" containsBlank="1" minDate="2019-08-12T00:00:00" maxDate="2021-04-01T00:00:00"/>
    </cacheField>
    <cacheField name="Date Posted" numFmtId="14">
      <sharedItems containsNonDate="0" containsDate="1" containsString="0" containsBlank="1" minDate="2019-08-12T00:00:00" maxDate="2021-04-07T00:00:00"/>
    </cacheField>
    <cacheField name="Jrnl Line Nbr" numFmtId="1">
      <sharedItems containsString="0" containsBlank="1" containsNumber="1" containsInteger="1" minValue="1" maxValue="812"/>
    </cacheField>
    <cacheField name="Fund" numFmtId="0">
      <sharedItems containsBlank="1" count="3">
        <s v="01000"/>
        <s v="10000"/>
        <m/>
      </sharedItems>
    </cacheField>
    <cacheField name="Program" numFmtId="0">
      <sharedItems containsBlank="1"/>
    </cacheField>
    <cacheField name="Account" numFmtId="0">
      <sharedItems containsBlank="1" count="33">
        <s v="5012820"/>
        <s v="205025"/>
        <s v="5012850"/>
        <s v="101010"/>
        <s v="5014310"/>
        <s v="5012880"/>
        <s v="5012830"/>
        <s v="5012270"/>
        <s v="5014510"/>
        <s v="4016593"/>
        <s v="5012780"/>
        <s v="5012160"/>
        <s v="5013130"/>
        <s v="5013120"/>
        <s v="5012520"/>
        <s v="5012660"/>
        <s v="5013420"/>
        <s v="5013520"/>
        <s v="5013740"/>
        <s v="5011230"/>
        <s v="5011160"/>
        <s v="5011110"/>
        <s v="5011120"/>
        <s v="5011140"/>
        <s v="5011170"/>
        <s v="5011660"/>
        <s v="5011150"/>
        <s v="5014520"/>
        <s v="609660"/>
        <s v="609560"/>
        <s v="5011380"/>
        <s v="501217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">
        <s v="CJS60061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tring="0" containsBlank="1" containsNumber="1" minValue="-69772.31" maxValue="69772.31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3">
  <r>
    <s v="14000"/>
    <n v="2020"/>
    <n v="2"/>
    <s v="EX"/>
    <s v="EX01291264"/>
    <d v="2019-08-12T00:00:00"/>
    <d v="2019-08-12T00:00:00"/>
    <n v="111"/>
    <x v="0"/>
    <s v="390002"/>
    <x v="0"/>
    <s v="10340"/>
    <m/>
    <s v="GRANT"/>
    <s v="14000"/>
    <x v="0"/>
    <s v="STATE"/>
    <m/>
    <m/>
    <m/>
    <m/>
    <n v="9.86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2"/>
    <x v="0"/>
    <m/>
    <x v="1"/>
    <s v="99999"/>
    <m/>
    <m/>
    <s v="14000"/>
    <x v="0"/>
    <s v="STATE"/>
    <m/>
    <m/>
    <m/>
    <m/>
    <n v="-9.86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3"/>
    <x v="0"/>
    <s v="390002"/>
    <x v="0"/>
    <s v="10340"/>
    <m/>
    <s v="GRANT"/>
    <s v="14000"/>
    <x v="0"/>
    <s v="STATE"/>
    <m/>
    <m/>
    <m/>
    <m/>
    <n v="130.5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4"/>
    <x v="0"/>
    <m/>
    <x v="1"/>
    <s v="99999"/>
    <m/>
    <m/>
    <s v="14000"/>
    <x v="0"/>
    <s v="STATE"/>
    <m/>
    <m/>
    <m/>
    <m/>
    <n v="-130.5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5"/>
    <x v="0"/>
    <s v="390002"/>
    <x v="2"/>
    <s v="10340"/>
    <m/>
    <s v="GRANT"/>
    <s v="14000"/>
    <x v="0"/>
    <s v="STATE"/>
    <m/>
    <m/>
    <m/>
    <m/>
    <n v="9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6"/>
    <x v="0"/>
    <m/>
    <x v="1"/>
    <s v="99999"/>
    <m/>
    <m/>
    <s v="14000"/>
    <x v="0"/>
    <s v="STATE"/>
    <m/>
    <m/>
    <m/>
    <m/>
    <n v="-9"/>
    <s v="0000248574"/>
    <s v="DOC SITE &amp; FACILITY VISIT"/>
    <s v="Expense Accrual Journal"/>
  </r>
  <r>
    <s v="14000"/>
    <n v="2020"/>
    <n v="2"/>
    <s v="EX"/>
    <s v="EX01292033"/>
    <d v="2019-08-13T00:00:00"/>
    <d v="2019-08-13T00:00:00"/>
    <n v="111"/>
    <x v="0"/>
    <m/>
    <x v="1"/>
    <s v="99999"/>
    <m/>
    <m/>
    <s v="14000"/>
    <x v="0"/>
    <s v="STATE"/>
    <m/>
    <m/>
    <m/>
    <m/>
    <n v="9.86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2"/>
    <x v="0"/>
    <m/>
    <x v="3"/>
    <s v="99999"/>
    <m/>
    <m/>
    <m/>
    <x v="0"/>
    <m/>
    <m/>
    <m/>
    <m/>
    <m/>
    <n v="-9.86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3"/>
    <x v="0"/>
    <m/>
    <x v="1"/>
    <s v="99999"/>
    <m/>
    <m/>
    <s v="14000"/>
    <x v="0"/>
    <s v="STATE"/>
    <m/>
    <m/>
    <m/>
    <m/>
    <n v="130.5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4"/>
    <x v="0"/>
    <m/>
    <x v="3"/>
    <s v="99999"/>
    <m/>
    <m/>
    <m/>
    <x v="0"/>
    <m/>
    <m/>
    <m/>
    <m/>
    <m/>
    <n v="-130.5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5"/>
    <x v="0"/>
    <m/>
    <x v="1"/>
    <s v="99999"/>
    <m/>
    <m/>
    <s v="14000"/>
    <x v="0"/>
    <s v="STATE"/>
    <m/>
    <m/>
    <m/>
    <m/>
    <n v="9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6"/>
    <x v="0"/>
    <m/>
    <x v="3"/>
    <s v="99999"/>
    <m/>
    <m/>
    <m/>
    <x v="0"/>
    <m/>
    <m/>
    <m/>
    <m/>
    <m/>
    <n v="-9"/>
    <s v="0000248574"/>
    <s v="DOC SITE &amp; FACILITY VISIT"/>
    <s v="Expense Payment Journal"/>
  </r>
  <r>
    <s v="14000"/>
    <n v="2020"/>
    <n v="4"/>
    <s v="AP"/>
    <s v="AP01354941"/>
    <d v="2019-10-25T00:00:00"/>
    <d v="2019-10-25T00:00:00"/>
    <n v="10"/>
    <x v="1"/>
    <m/>
    <x v="1"/>
    <s v="99999"/>
    <m/>
    <m/>
    <s v="14000"/>
    <x v="0"/>
    <s v="STATE"/>
    <m/>
    <m/>
    <m/>
    <m/>
    <n v="-37046.78"/>
    <s v="00019382"/>
    <s v="Accounts Payable"/>
    <s v="Accounts Payable"/>
  </r>
  <r>
    <s v="14000"/>
    <n v="2020"/>
    <n v="4"/>
    <s v="AP"/>
    <s v="AP01354941"/>
    <d v="2019-10-25T00:00:00"/>
    <d v="2019-10-25T00:00:00"/>
    <n v="123"/>
    <x v="1"/>
    <s v="390002"/>
    <x v="4"/>
    <s v="90000"/>
    <m/>
    <m/>
    <s v="14000"/>
    <x v="0"/>
    <s v="STATE"/>
    <s v="775"/>
    <m/>
    <m/>
    <m/>
    <n v="37046.78"/>
    <s v="00019382"/>
    <s v="20-B4539RS17 - RSAT"/>
    <s v="Accounts Payable"/>
  </r>
  <r>
    <s v="14000"/>
    <n v="2020"/>
    <n v="5"/>
    <s v="AP"/>
    <s v="AP01358967"/>
    <d v="2019-11-01T00:00:00"/>
    <d v="2019-10-31T00:00:00"/>
    <n v="36"/>
    <x v="1"/>
    <m/>
    <x v="3"/>
    <s v="99999"/>
    <m/>
    <m/>
    <s v="14000"/>
    <x v="0"/>
    <s v="STATE"/>
    <m/>
    <m/>
    <m/>
    <m/>
    <n v="-37046.78"/>
    <s v="00019382"/>
    <s v="Cash With The Treasurer Of VA"/>
    <s v="AP Payments"/>
  </r>
  <r>
    <s v="14000"/>
    <n v="2020"/>
    <n v="5"/>
    <s v="AP"/>
    <s v="AP01358967"/>
    <d v="2019-11-01T00:00:00"/>
    <d v="2019-10-31T00:00:00"/>
    <n v="87"/>
    <x v="1"/>
    <m/>
    <x v="1"/>
    <s v="99999"/>
    <m/>
    <m/>
    <s v="14000"/>
    <x v="0"/>
    <s v="STATE"/>
    <m/>
    <m/>
    <m/>
    <m/>
    <n v="37046.78"/>
    <s v="00019382"/>
    <s v="Accounts Payable"/>
    <s v="AP Payments"/>
  </r>
  <r>
    <s v="14000"/>
    <n v="2020"/>
    <n v="5"/>
    <s v="EX"/>
    <s v="EX01364130"/>
    <d v="2019-11-05T00:00:00"/>
    <d v="2019-11-05T00:00:00"/>
    <n v="89"/>
    <x v="1"/>
    <s v="390004"/>
    <x v="5"/>
    <s v="10230"/>
    <m/>
    <m/>
    <s v="14000"/>
    <x v="0"/>
    <s v="STATE"/>
    <m/>
    <m/>
    <m/>
    <m/>
    <n v="0.4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90"/>
    <x v="1"/>
    <m/>
    <x v="1"/>
    <s v="99999"/>
    <m/>
    <m/>
    <s v="14000"/>
    <x v="0"/>
    <s v="STATE"/>
    <m/>
    <m/>
    <m/>
    <m/>
    <n v="-0.4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99"/>
    <x v="1"/>
    <s v="390004"/>
    <x v="5"/>
    <s v="10230"/>
    <m/>
    <m/>
    <s v="14000"/>
    <x v="0"/>
    <s v="STATE"/>
    <m/>
    <m/>
    <m/>
    <m/>
    <n v="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00"/>
    <x v="1"/>
    <m/>
    <x v="1"/>
    <s v="99999"/>
    <m/>
    <m/>
    <s v="14000"/>
    <x v="0"/>
    <s v="STATE"/>
    <m/>
    <m/>
    <m/>
    <m/>
    <n v="-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09"/>
    <x v="1"/>
    <s v="390004"/>
    <x v="5"/>
    <s v="10230"/>
    <m/>
    <m/>
    <s v="14000"/>
    <x v="0"/>
    <s v="STATE"/>
    <m/>
    <m/>
    <m/>
    <m/>
    <n v="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10"/>
    <x v="1"/>
    <m/>
    <x v="1"/>
    <s v="99999"/>
    <m/>
    <m/>
    <s v="14000"/>
    <x v="0"/>
    <s v="STATE"/>
    <m/>
    <m/>
    <m/>
    <m/>
    <n v="-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19"/>
    <x v="1"/>
    <s v="390004"/>
    <x v="5"/>
    <s v="10230"/>
    <m/>
    <m/>
    <s v="14000"/>
    <x v="0"/>
    <s v="STATE"/>
    <m/>
    <m/>
    <m/>
    <m/>
    <n v="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20"/>
    <x v="1"/>
    <m/>
    <x v="1"/>
    <s v="99999"/>
    <m/>
    <m/>
    <s v="14000"/>
    <x v="0"/>
    <s v="STATE"/>
    <m/>
    <m/>
    <m/>
    <m/>
    <n v="-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29"/>
    <x v="1"/>
    <s v="390004"/>
    <x v="5"/>
    <s v="10230"/>
    <m/>
    <m/>
    <s v="14000"/>
    <x v="0"/>
    <s v="STATE"/>
    <m/>
    <m/>
    <m/>
    <m/>
    <n v="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30"/>
    <x v="1"/>
    <m/>
    <x v="1"/>
    <s v="99999"/>
    <m/>
    <m/>
    <s v="14000"/>
    <x v="0"/>
    <s v="STATE"/>
    <m/>
    <m/>
    <m/>
    <m/>
    <n v="-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39"/>
    <x v="1"/>
    <s v="390004"/>
    <x v="5"/>
    <s v="10230"/>
    <m/>
    <m/>
    <s v="14000"/>
    <x v="0"/>
    <s v="STATE"/>
    <m/>
    <m/>
    <m/>
    <m/>
    <n v="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40"/>
    <x v="1"/>
    <m/>
    <x v="1"/>
    <s v="99999"/>
    <m/>
    <m/>
    <s v="14000"/>
    <x v="0"/>
    <s v="STATE"/>
    <m/>
    <m/>
    <m/>
    <m/>
    <n v="-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49"/>
    <x v="1"/>
    <s v="390004"/>
    <x v="5"/>
    <s v="10230"/>
    <m/>
    <m/>
    <s v="14000"/>
    <x v="0"/>
    <s v="STATE"/>
    <m/>
    <m/>
    <m/>
    <m/>
    <n v="0.4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50"/>
    <x v="1"/>
    <m/>
    <x v="1"/>
    <s v="99999"/>
    <m/>
    <m/>
    <s v="14000"/>
    <x v="0"/>
    <s v="STATE"/>
    <m/>
    <m/>
    <m/>
    <m/>
    <n v="-0.4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59"/>
    <x v="1"/>
    <s v="390004"/>
    <x v="5"/>
    <s v="10230"/>
    <m/>
    <m/>
    <s v="14000"/>
    <x v="0"/>
    <s v="STATE"/>
    <m/>
    <m/>
    <m/>
    <m/>
    <n v="0.4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60"/>
    <x v="1"/>
    <m/>
    <x v="1"/>
    <s v="99999"/>
    <m/>
    <m/>
    <s v="14000"/>
    <x v="0"/>
    <s v="STATE"/>
    <m/>
    <m/>
    <m/>
    <m/>
    <n v="-0.4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69"/>
    <x v="1"/>
    <s v="390004"/>
    <x v="0"/>
    <s v="10230"/>
    <m/>
    <m/>
    <s v="14000"/>
    <x v="0"/>
    <s v="STATE"/>
    <m/>
    <m/>
    <m/>
    <m/>
    <n v="0.0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70"/>
    <x v="1"/>
    <m/>
    <x v="1"/>
    <s v="99999"/>
    <m/>
    <m/>
    <s v="14000"/>
    <x v="0"/>
    <s v="STATE"/>
    <m/>
    <m/>
    <m/>
    <m/>
    <n v="-0.0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79"/>
    <x v="1"/>
    <s v="390004"/>
    <x v="0"/>
    <s v="10230"/>
    <m/>
    <m/>
    <s v="14000"/>
    <x v="0"/>
    <s v="STATE"/>
    <m/>
    <m/>
    <m/>
    <m/>
    <n v="0.1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80"/>
    <x v="1"/>
    <m/>
    <x v="1"/>
    <s v="99999"/>
    <m/>
    <m/>
    <s v="14000"/>
    <x v="0"/>
    <s v="STATE"/>
    <m/>
    <m/>
    <m/>
    <m/>
    <n v="-0.1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89"/>
    <x v="1"/>
    <s v="390004"/>
    <x v="2"/>
    <s v="10230"/>
    <m/>
    <m/>
    <s v="14000"/>
    <x v="0"/>
    <s v="STATE"/>
    <m/>
    <m/>
    <m/>
    <m/>
    <n v="1.090000000000000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90"/>
    <x v="1"/>
    <m/>
    <x v="1"/>
    <s v="99999"/>
    <m/>
    <m/>
    <s v="14000"/>
    <x v="0"/>
    <s v="STATE"/>
    <m/>
    <m/>
    <m/>
    <m/>
    <n v="-1.090000000000000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99"/>
    <x v="1"/>
    <s v="390004"/>
    <x v="2"/>
    <s v="10230"/>
    <m/>
    <m/>
    <s v="14000"/>
    <x v="0"/>
    <s v="STATE"/>
    <m/>
    <m/>
    <m/>
    <m/>
    <n v="0.1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00"/>
    <x v="1"/>
    <m/>
    <x v="1"/>
    <s v="99999"/>
    <m/>
    <m/>
    <s v="14000"/>
    <x v="0"/>
    <s v="STATE"/>
    <m/>
    <m/>
    <m/>
    <m/>
    <n v="-0.1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09"/>
    <x v="1"/>
    <s v="390004"/>
    <x v="2"/>
    <s v="10230"/>
    <m/>
    <m/>
    <s v="14000"/>
    <x v="0"/>
    <s v="STATE"/>
    <m/>
    <m/>
    <m/>
    <m/>
    <n v="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10"/>
    <x v="1"/>
    <m/>
    <x v="1"/>
    <s v="99999"/>
    <m/>
    <m/>
    <s v="14000"/>
    <x v="0"/>
    <s v="STATE"/>
    <m/>
    <m/>
    <m/>
    <m/>
    <n v="-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19"/>
    <x v="1"/>
    <s v="390004"/>
    <x v="2"/>
    <s v="10230"/>
    <m/>
    <m/>
    <s v="14000"/>
    <x v="0"/>
    <s v="STATE"/>
    <m/>
    <m/>
    <m/>
    <m/>
    <n v="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20"/>
    <x v="1"/>
    <m/>
    <x v="1"/>
    <s v="99999"/>
    <m/>
    <m/>
    <s v="14000"/>
    <x v="0"/>
    <s v="STATE"/>
    <m/>
    <m/>
    <m/>
    <m/>
    <n v="-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29"/>
    <x v="1"/>
    <s v="390004"/>
    <x v="2"/>
    <s v="10230"/>
    <m/>
    <m/>
    <s v="14000"/>
    <x v="0"/>
    <s v="STATE"/>
    <m/>
    <m/>
    <m/>
    <m/>
    <n v="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30"/>
    <x v="1"/>
    <m/>
    <x v="1"/>
    <s v="99999"/>
    <m/>
    <m/>
    <s v="14000"/>
    <x v="0"/>
    <s v="STATE"/>
    <m/>
    <m/>
    <m/>
    <m/>
    <n v="-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39"/>
    <x v="1"/>
    <s v="390004"/>
    <x v="2"/>
    <s v="10230"/>
    <m/>
    <m/>
    <s v="14000"/>
    <x v="0"/>
    <s v="STATE"/>
    <m/>
    <m/>
    <m/>
    <m/>
    <n v="0.5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40"/>
    <x v="1"/>
    <m/>
    <x v="1"/>
    <s v="99999"/>
    <m/>
    <m/>
    <s v="14000"/>
    <x v="0"/>
    <s v="STATE"/>
    <m/>
    <m/>
    <m/>
    <m/>
    <n v="-0.5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49"/>
    <x v="1"/>
    <s v="390004"/>
    <x v="2"/>
    <s v="10230"/>
    <m/>
    <m/>
    <s v="14000"/>
    <x v="0"/>
    <s v="STATE"/>
    <m/>
    <m/>
    <m/>
    <m/>
    <n v="0.3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50"/>
    <x v="1"/>
    <m/>
    <x v="1"/>
    <s v="99999"/>
    <m/>
    <m/>
    <s v="14000"/>
    <x v="0"/>
    <s v="STATE"/>
    <m/>
    <m/>
    <m/>
    <m/>
    <n v="-0.3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59"/>
    <x v="1"/>
    <s v="390004"/>
    <x v="2"/>
    <s v="10230"/>
    <m/>
    <m/>
    <s v="14000"/>
    <x v="0"/>
    <s v="STATE"/>
    <m/>
    <m/>
    <m/>
    <m/>
    <n v="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60"/>
    <x v="1"/>
    <m/>
    <x v="1"/>
    <s v="99999"/>
    <m/>
    <m/>
    <s v="14000"/>
    <x v="0"/>
    <s v="STATE"/>
    <m/>
    <m/>
    <m/>
    <m/>
    <n v="-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69"/>
    <x v="1"/>
    <s v="390004"/>
    <x v="2"/>
    <s v="10230"/>
    <m/>
    <m/>
    <s v="14000"/>
    <x v="0"/>
    <s v="STATE"/>
    <m/>
    <m/>
    <m/>
    <m/>
    <n v="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70"/>
    <x v="1"/>
    <m/>
    <x v="1"/>
    <s v="99999"/>
    <m/>
    <m/>
    <s v="14000"/>
    <x v="0"/>
    <s v="STATE"/>
    <m/>
    <m/>
    <m/>
    <m/>
    <n v="-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79"/>
    <x v="1"/>
    <s v="390004"/>
    <x v="2"/>
    <s v="10230"/>
    <m/>
    <m/>
    <s v="14000"/>
    <x v="0"/>
    <s v="STATE"/>
    <m/>
    <m/>
    <m/>
    <m/>
    <n v="0.6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80"/>
    <x v="1"/>
    <m/>
    <x v="1"/>
    <s v="99999"/>
    <m/>
    <m/>
    <s v="14000"/>
    <x v="0"/>
    <s v="STATE"/>
    <m/>
    <m/>
    <m/>
    <m/>
    <n v="-0.6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89"/>
    <x v="1"/>
    <s v="390004"/>
    <x v="5"/>
    <s v="10230"/>
    <m/>
    <m/>
    <s v="14000"/>
    <x v="0"/>
    <s v="STATE"/>
    <m/>
    <m/>
    <m/>
    <m/>
    <n v="0.3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90"/>
    <x v="1"/>
    <m/>
    <x v="1"/>
    <s v="99999"/>
    <m/>
    <m/>
    <s v="14000"/>
    <x v="0"/>
    <s v="STATE"/>
    <m/>
    <m/>
    <m/>
    <m/>
    <n v="-0.3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99"/>
    <x v="1"/>
    <s v="390004"/>
    <x v="5"/>
    <s v="10230"/>
    <m/>
    <m/>
    <s v="14000"/>
    <x v="0"/>
    <s v="STATE"/>
    <m/>
    <m/>
    <m/>
    <m/>
    <n v="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300"/>
    <x v="1"/>
    <m/>
    <x v="1"/>
    <s v="99999"/>
    <m/>
    <m/>
    <s v="14000"/>
    <x v="0"/>
    <s v="STATE"/>
    <m/>
    <m/>
    <m/>
    <m/>
    <n v="-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371"/>
    <x v="1"/>
    <s v="390004"/>
    <x v="5"/>
    <s v="10330"/>
    <m/>
    <m/>
    <s v="14000"/>
    <x v="0"/>
    <s v="STATE"/>
    <m/>
    <m/>
    <m/>
    <m/>
    <n v="0.4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72"/>
    <x v="1"/>
    <m/>
    <x v="1"/>
    <s v="99999"/>
    <m/>
    <m/>
    <s v="14000"/>
    <x v="0"/>
    <s v="STATE"/>
    <m/>
    <m/>
    <m/>
    <m/>
    <n v="-0.4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81"/>
    <x v="1"/>
    <s v="390004"/>
    <x v="5"/>
    <s v="10330"/>
    <m/>
    <m/>
    <s v="14000"/>
    <x v="0"/>
    <s v="STATE"/>
    <m/>
    <m/>
    <m/>
    <m/>
    <n v="0.0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82"/>
    <x v="1"/>
    <m/>
    <x v="1"/>
    <s v="99999"/>
    <m/>
    <m/>
    <s v="14000"/>
    <x v="0"/>
    <s v="STATE"/>
    <m/>
    <m/>
    <m/>
    <m/>
    <n v="-0.0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91"/>
    <x v="1"/>
    <s v="390004"/>
    <x v="5"/>
    <s v="10330"/>
    <m/>
    <m/>
    <s v="14000"/>
    <x v="0"/>
    <s v="STATE"/>
    <m/>
    <m/>
    <m/>
    <m/>
    <n v="0.3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92"/>
    <x v="1"/>
    <m/>
    <x v="1"/>
    <s v="99999"/>
    <m/>
    <m/>
    <s v="14000"/>
    <x v="0"/>
    <s v="STATE"/>
    <m/>
    <m/>
    <m/>
    <m/>
    <n v="-0.3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01"/>
    <x v="1"/>
    <s v="390004"/>
    <x v="5"/>
    <s v="10330"/>
    <m/>
    <m/>
    <s v="14000"/>
    <x v="0"/>
    <s v="STATE"/>
    <m/>
    <m/>
    <m/>
    <m/>
    <n v="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02"/>
    <x v="1"/>
    <m/>
    <x v="1"/>
    <s v="99999"/>
    <m/>
    <m/>
    <s v="14000"/>
    <x v="0"/>
    <s v="STATE"/>
    <m/>
    <m/>
    <m/>
    <m/>
    <n v="-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11"/>
    <x v="1"/>
    <s v="390004"/>
    <x v="5"/>
    <s v="10330"/>
    <m/>
    <m/>
    <s v="14000"/>
    <x v="0"/>
    <s v="STATE"/>
    <m/>
    <m/>
    <m/>
    <m/>
    <n v="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12"/>
    <x v="1"/>
    <m/>
    <x v="1"/>
    <s v="99999"/>
    <m/>
    <m/>
    <s v="14000"/>
    <x v="0"/>
    <s v="STATE"/>
    <m/>
    <m/>
    <m/>
    <m/>
    <n v="-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21"/>
    <x v="1"/>
    <s v="390004"/>
    <x v="5"/>
    <s v="10330"/>
    <m/>
    <m/>
    <s v="14000"/>
    <x v="0"/>
    <s v="STATE"/>
    <m/>
    <m/>
    <m/>
    <m/>
    <n v="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22"/>
    <x v="1"/>
    <m/>
    <x v="1"/>
    <s v="99999"/>
    <m/>
    <m/>
    <s v="14000"/>
    <x v="0"/>
    <s v="STATE"/>
    <m/>
    <m/>
    <m/>
    <m/>
    <n v="-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31"/>
    <x v="1"/>
    <s v="390004"/>
    <x v="5"/>
    <s v="10330"/>
    <m/>
    <m/>
    <s v="14000"/>
    <x v="0"/>
    <s v="STATE"/>
    <m/>
    <m/>
    <m/>
    <m/>
    <n v="0.4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32"/>
    <x v="1"/>
    <m/>
    <x v="1"/>
    <s v="99999"/>
    <m/>
    <m/>
    <s v="14000"/>
    <x v="0"/>
    <s v="STATE"/>
    <m/>
    <m/>
    <m/>
    <m/>
    <n v="-0.4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41"/>
    <x v="1"/>
    <s v="390004"/>
    <x v="5"/>
    <s v="10330"/>
    <m/>
    <m/>
    <s v="14000"/>
    <x v="0"/>
    <s v="STATE"/>
    <m/>
    <m/>
    <m/>
    <m/>
    <n v="0.4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42"/>
    <x v="1"/>
    <m/>
    <x v="1"/>
    <s v="99999"/>
    <m/>
    <m/>
    <s v="14000"/>
    <x v="0"/>
    <s v="STATE"/>
    <m/>
    <m/>
    <m/>
    <m/>
    <n v="-0.4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51"/>
    <x v="1"/>
    <s v="390004"/>
    <x v="5"/>
    <s v="10330"/>
    <m/>
    <m/>
    <s v="14000"/>
    <x v="0"/>
    <s v="STATE"/>
    <m/>
    <m/>
    <m/>
    <m/>
    <n v="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52"/>
    <x v="1"/>
    <m/>
    <x v="1"/>
    <s v="99999"/>
    <m/>
    <m/>
    <s v="14000"/>
    <x v="0"/>
    <s v="STATE"/>
    <m/>
    <m/>
    <m/>
    <m/>
    <n v="-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61"/>
    <x v="1"/>
    <s v="390004"/>
    <x v="2"/>
    <s v="10330"/>
    <m/>
    <m/>
    <s v="14000"/>
    <x v="0"/>
    <s v="STATE"/>
    <m/>
    <m/>
    <m/>
    <m/>
    <n v="1.090000000000000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62"/>
    <x v="1"/>
    <m/>
    <x v="1"/>
    <s v="99999"/>
    <m/>
    <m/>
    <s v="14000"/>
    <x v="0"/>
    <s v="STATE"/>
    <m/>
    <m/>
    <m/>
    <m/>
    <n v="-1.090000000000000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71"/>
    <x v="1"/>
    <s v="390004"/>
    <x v="2"/>
    <s v="10330"/>
    <m/>
    <m/>
    <s v="14000"/>
    <x v="0"/>
    <s v="STATE"/>
    <m/>
    <m/>
    <m/>
    <m/>
    <n v="0.1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72"/>
    <x v="1"/>
    <m/>
    <x v="1"/>
    <s v="99999"/>
    <m/>
    <m/>
    <s v="14000"/>
    <x v="0"/>
    <s v="STATE"/>
    <m/>
    <m/>
    <m/>
    <m/>
    <n v="-0.1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81"/>
    <x v="1"/>
    <s v="390004"/>
    <x v="2"/>
    <s v="10330"/>
    <m/>
    <m/>
    <s v="14000"/>
    <x v="0"/>
    <s v="STATE"/>
    <m/>
    <m/>
    <m/>
    <m/>
    <n v="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82"/>
    <x v="1"/>
    <m/>
    <x v="1"/>
    <s v="99999"/>
    <m/>
    <m/>
    <s v="14000"/>
    <x v="0"/>
    <s v="STATE"/>
    <m/>
    <m/>
    <m/>
    <m/>
    <n v="-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91"/>
    <x v="1"/>
    <s v="390004"/>
    <x v="2"/>
    <s v="10330"/>
    <m/>
    <m/>
    <s v="14000"/>
    <x v="0"/>
    <s v="STATE"/>
    <m/>
    <m/>
    <m/>
    <m/>
    <n v="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92"/>
    <x v="1"/>
    <m/>
    <x v="1"/>
    <s v="99999"/>
    <m/>
    <m/>
    <s v="14000"/>
    <x v="0"/>
    <s v="STATE"/>
    <m/>
    <m/>
    <m/>
    <m/>
    <n v="-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01"/>
    <x v="1"/>
    <s v="390004"/>
    <x v="2"/>
    <s v="10330"/>
    <m/>
    <m/>
    <s v="14000"/>
    <x v="0"/>
    <s v="STATE"/>
    <m/>
    <m/>
    <m/>
    <m/>
    <n v="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02"/>
    <x v="1"/>
    <m/>
    <x v="1"/>
    <s v="99999"/>
    <m/>
    <m/>
    <s v="14000"/>
    <x v="0"/>
    <s v="STATE"/>
    <m/>
    <m/>
    <m/>
    <m/>
    <n v="-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11"/>
    <x v="1"/>
    <s v="390004"/>
    <x v="2"/>
    <s v="10330"/>
    <m/>
    <m/>
    <s v="14000"/>
    <x v="0"/>
    <s v="STATE"/>
    <m/>
    <m/>
    <m/>
    <m/>
    <n v="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12"/>
    <x v="1"/>
    <m/>
    <x v="1"/>
    <s v="99999"/>
    <m/>
    <m/>
    <s v="14000"/>
    <x v="0"/>
    <s v="STATE"/>
    <m/>
    <m/>
    <m/>
    <m/>
    <n v="-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21"/>
    <x v="1"/>
    <s v="390004"/>
    <x v="2"/>
    <s v="10330"/>
    <m/>
    <m/>
    <s v="14000"/>
    <x v="0"/>
    <s v="STATE"/>
    <m/>
    <m/>
    <m/>
    <m/>
    <n v="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22"/>
    <x v="1"/>
    <m/>
    <x v="1"/>
    <s v="99999"/>
    <m/>
    <m/>
    <s v="14000"/>
    <x v="0"/>
    <s v="STATE"/>
    <m/>
    <m/>
    <m/>
    <m/>
    <n v="-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31"/>
    <x v="1"/>
    <s v="390004"/>
    <x v="2"/>
    <s v="10330"/>
    <m/>
    <m/>
    <s v="14000"/>
    <x v="0"/>
    <s v="STATE"/>
    <m/>
    <m/>
    <m/>
    <m/>
    <n v="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32"/>
    <x v="1"/>
    <m/>
    <x v="1"/>
    <s v="99999"/>
    <m/>
    <m/>
    <s v="14000"/>
    <x v="0"/>
    <s v="STATE"/>
    <m/>
    <m/>
    <m/>
    <m/>
    <n v="-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41"/>
    <x v="1"/>
    <s v="390004"/>
    <x v="2"/>
    <s v="10330"/>
    <m/>
    <m/>
    <s v="14000"/>
    <x v="0"/>
    <s v="STATE"/>
    <m/>
    <m/>
    <m/>
    <m/>
    <n v="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42"/>
    <x v="1"/>
    <m/>
    <x v="1"/>
    <s v="99999"/>
    <m/>
    <m/>
    <s v="14000"/>
    <x v="0"/>
    <s v="STATE"/>
    <m/>
    <m/>
    <m/>
    <m/>
    <n v="-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51"/>
    <x v="1"/>
    <s v="390004"/>
    <x v="2"/>
    <s v="10330"/>
    <m/>
    <m/>
    <s v="14000"/>
    <x v="0"/>
    <s v="STATE"/>
    <m/>
    <m/>
    <m/>
    <m/>
    <n v="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52"/>
    <x v="1"/>
    <m/>
    <x v="1"/>
    <s v="99999"/>
    <m/>
    <m/>
    <s v="14000"/>
    <x v="0"/>
    <s v="STATE"/>
    <m/>
    <m/>
    <m/>
    <m/>
    <n v="-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61"/>
    <x v="1"/>
    <s v="390004"/>
    <x v="2"/>
    <s v="10330"/>
    <m/>
    <m/>
    <s v="14000"/>
    <x v="0"/>
    <s v="STATE"/>
    <m/>
    <m/>
    <m/>
    <m/>
    <n v="0.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62"/>
    <x v="1"/>
    <m/>
    <x v="1"/>
    <s v="99999"/>
    <m/>
    <m/>
    <s v="14000"/>
    <x v="0"/>
    <s v="STATE"/>
    <m/>
    <m/>
    <m/>
    <m/>
    <n v="-0.9"/>
    <s v="0000260407"/>
    <s v="GMIS REPLACEMENT SITE VISITS"/>
    <s v="Expense Accrual Journal"/>
  </r>
  <r>
    <s v="14000"/>
    <n v="2020"/>
    <n v="5"/>
    <s v="EX"/>
    <s v="EX01369061"/>
    <d v="2019-11-09T00:00:00"/>
    <d v="2019-11-09T00:00:00"/>
    <n v="159"/>
    <x v="1"/>
    <m/>
    <x v="1"/>
    <s v="99999"/>
    <m/>
    <m/>
    <s v="14000"/>
    <x v="0"/>
    <s v="STATE"/>
    <m/>
    <m/>
    <m/>
    <m/>
    <n v="0.4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60"/>
    <x v="1"/>
    <m/>
    <x v="3"/>
    <s v="99999"/>
    <m/>
    <m/>
    <m/>
    <x v="0"/>
    <m/>
    <m/>
    <m/>
    <m/>
    <m/>
    <n v="-0.4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69"/>
    <x v="1"/>
    <m/>
    <x v="1"/>
    <s v="99999"/>
    <m/>
    <m/>
    <s v="14000"/>
    <x v="0"/>
    <s v="STATE"/>
    <m/>
    <m/>
    <m/>
    <m/>
    <n v="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70"/>
    <x v="1"/>
    <m/>
    <x v="3"/>
    <s v="99999"/>
    <m/>
    <m/>
    <m/>
    <x v="0"/>
    <m/>
    <m/>
    <m/>
    <m/>
    <m/>
    <n v="-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79"/>
    <x v="1"/>
    <m/>
    <x v="1"/>
    <s v="99999"/>
    <m/>
    <m/>
    <s v="14000"/>
    <x v="0"/>
    <s v="STATE"/>
    <m/>
    <m/>
    <m/>
    <m/>
    <n v="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80"/>
    <x v="1"/>
    <m/>
    <x v="3"/>
    <s v="99999"/>
    <m/>
    <m/>
    <m/>
    <x v="0"/>
    <m/>
    <m/>
    <m/>
    <m/>
    <m/>
    <n v="-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89"/>
    <x v="1"/>
    <m/>
    <x v="1"/>
    <s v="99999"/>
    <m/>
    <m/>
    <s v="14000"/>
    <x v="0"/>
    <s v="STATE"/>
    <m/>
    <m/>
    <m/>
    <m/>
    <n v="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90"/>
    <x v="1"/>
    <m/>
    <x v="3"/>
    <s v="99999"/>
    <m/>
    <m/>
    <m/>
    <x v="0"/>
    <m/>
    <m/>
    <m/>
    <m/>
    <m/>
    <n v="-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99"/>
    <x v="1"/>
    <m/>
    <x v="1"/>
    <s v="99999"/>
    <m/>
    <m/>
    <s v="14000"/>
    <x v="0"/>
    <s v="STATE"/>
    <m/>
    <m/>
    <m/>
    <m/>
    <n v="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00"/>
    <x v="1"/>
    <m/>
    <x v="3"/>
    <s v="99999"/>
    <m/>
    <m/>
    <m/>
    <x v="0"/>
    <m/>
    <m/>
    <m/>
    <m/>
    <m/>
    <n v="-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09"/>
    <x v="1"/>
    <m/>
    <x v="1"/>
    <s v="99999"/>
    <m/>
    <m/>
    <s v="14000"/>
    <x v="0"/>
    <s v="STATE"/>
    <m/>
    <m/>
    <m/>
    <m/>
    <n v="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10"/>
    <x v="1"/>
    <m/>
    <x v="3"/>
    <s v="99999"/>
    <m/>
    <m/>
    <m/>
    <x v="0"/>
    <m/>
    <m/>
    <m/>
    <m/>
    <m/>
    <n v="-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19"/>
    <x v="1"/>
    <m/>
    <x v="1"/>
    <s v="99999"/>
    <m/>
    <m/>
    <s v="14000"/>
    <x v="0"/>
    <s v="STATE"/>
    <m/>
    <m/>
    <m/>
    <m/>
    <n v="0.4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20"/>
    <x v="1"/>
    <m/>
    <x v="3"/>
    <s v="99999"/>
    <m/>
    <m/>
    <m/>
    <x v="0"/>
    <m/>
    <m/>
    <m/>
    <m/>
    <m/>
    <n v="-0.4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29"/>
    <x v="1"/>
    <m/>
    <x v="1"/>
    <s v="99999"/>
    <m/>
    <m/>
    <s v="14000"/>
    <x v="0"/>
    <s v="STATE"/>
    <m/>
    <m/>
    <m/>
    <m/>
    <n v="0.4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30"/>
    <x v="1"/>
    <m/>
    <x v="3"/>
    <s v="99999"/>
    <m/>
    <m/>
    <m/>
    <x v="0"/>
    <m/>
    <m/>
    <m/>
    <m/>
    <m/>
    <n v="-0.4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39"/>
    <x v="1"/>
    <m/>
    <x v="1"/>
    <s v="99999"/>
    <m/>
    <m/>
    <s v="14000"/>
    <x v="0"/>
    <s v="STATE"/>
    <m/>
    <m/>
    <m/>
    <m/>
    <n v="0.0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40"/>
    <x v="1"/>
    <m/>
    <x v="3"/>
    <s v="99999"/>
    <m/>
    <m/>
    <m/>
    <x v="0"/>
    <m/>
    <m/>
    <m/>
    <m/>
    <m/>
    <n v="-0.0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49"/>
    <x v="1"/>
    <m/>
    <x v="1"/>
    <s v="99999"/>
    <m/>
    <m/>
    <s v="14000"/>
    <x v="0"/>
    <s v="STATE"/>
    <m/>
    <m/>
    <m/>
    <m/>
    <n v="0.1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50"/>
    <x v="1"/>
    <m/>
    <x v="3"/>
    <s v="99999"/>
    <m/>
    <m/>
    <m/>
    <x v="0"/>
    <m/>
    <m/>
    <m/>
    <m/>
    <m/>
    <n v="-0.1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59"/>
    <x v="1"/>
    <m/>
    <x v="1"/>
    <s v="99999"/>
    <m/>
    <m/>
    <s v="14000"/>
    <x v="0"/>
    <s v="STATE"/>
    <m/>
    <m/>
    <m/>
    <m/>
    <n v="1.090000000000000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60"/>
    <x v="1"/>
    <m/>
    <x v="3"/>
    <s v="99999"/>
    <m/>
    <m/>
    <m/>
    <x v="0"/>
    <m/>
    <m/>
    <m/>
    <m/>
    <m/>
    <n v="-1.090000000000000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69"/>
    <x v="1"/>
    <m/>
    <x v="1"/>
    <s v="99999"/>
    <m/>
    <m/>
    <s v="14000"/>
    <x v="0"/>
    <s v="STATE"/>
    <m/>
    <m/>
    <m/>
    <m/>
    <n v="0.1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70"/>
    <x v="1"/>
    <m/>
    <x v="3"/>
    <s v="99999"/>
    <m/>
    <m/>
    <m/>
    <x v="0"/>
    <m/>
    <m/>
    <m/>
    <m/>
    <m/>
    <n v="-0.1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79"/>
    <x v="1"/>
    <m/>
    <x v="1"/>
    <s v="99999"/>
    <m/>
    <m/>
    <s v="14000"/>
    <x v="0"/>
    <s v="STATE"/>
    <m/>
    <m/>
    <m/>
    <m/>
    <n v="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80"/>
    <x v="1"/>
    <m/>
    <x v="3"/>
    <s v="99999"/>
    <m/>
    <m/>
    <m/>
    <x v="0"/>
    <m/>
    <m/>
    <m/>
    <m/>
    <m/>
    <n v="-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89"/>
    <x v="1"/>
    <m/>
    <x v="1"/>
    <s v="99999"/>
    <m/>
    <m/>
    <s v="14000"/>
    <x v="0"/>
    <s v="STATE"/>
    <m/>
    <m/>
    <m/>
    <m/>
    <n v="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90"/>
    <x v="1"/>
    <m/>
    <x v="3"/>
    <s v="99999"/>
    <m/>
    <m/>
    <m/>
    <x v="0"/>
    <m/>
    <m/>
    <m/>
    <m/>
    <m/>
    <n v="-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99"/>
    <x v="1"/>
    <m/>
    <x v="1"/>
    <s v="99999"/>
    <m/>
    <m/>
    <s v="14000"/>
    <x v="0"/>
    <s v="STATE"/>
    <m/>
    <m/>
    <m/>
    <m/>
    <n v="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00"/>
    <x v="1"/>
    <m/>
    <x v="3"/>
    <s v="99999"/>
    <m/>
    <m/>
    <m/>
    <x v="0"/>
    <m/>
    <m/>
    <m/>
    <m/>
    <m/>
    <n v="-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09"/>
    <x v="1"/>
    <m/>
    <x v="1"/>
    <s v="99999"/>
    <m/>
    <m/>
    <s v="14000"/>
    <x v="0"/>
    <s v="STATE"/>
    <m/>
    <m/>
    <m/>
    <m/>
    <n v="0.5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10"/>
    <x v="1"/>
    <m/>
    <x v="3"/>
    <s v="99999"/>
    <m/>
    <m/>
    <m/>
    <x v="0"/>
    <m/>
    <m/>
    <m/>
    <m/>
    <m/>
    <n v="-0.5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19"/>
    <x v="1"/>
    <m/>
    <x v="1"/>
    <s v="99999"/>
    <m/>
    <m/>
    <s v="14000"/>
    <x v="0"/>
    <s v="STATE"/>
    <m/>
    <m/>
    <m/>
    <m/>
    <n v="0.3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20"/>
    <x v="1"/>
    <m/>
    <x v="3"/>
    <s v="99999"/>
    <m/>
    <m/>
    <m/>
    <x v="0"/>
    <m/>
    <m/>
    <m/>
    <m/>
    <m/>
    <n v="-0.3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29"/>
    <x v="1"/>
    <m/>
    <x v="1"/>
    <s v="99999"/>
    <m/>
    <m/>
    <s v="14000"/>
    <x v="0"/>
    <s v="STATE"/>
    <m/>
    <m/>
    <m/>
    <m/>
    <n v="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30"/>
    <x v="1"/>
    <m/>
    <x v="3"/>
    <s v="99999"/>
    <m/>
    <m/>
    <m/>
    <x v="0"/>
    <m/>
    <m/>
    <m/>
    <m/>
    <m/>
    <n v="-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39"/>
    <x v="1"/>
    <m/>
    <x v="1"/>
    <s v="99999"/>
    <m/>
    <m/>
    <s v="14000"/>
    <x v="0"/>
    <s v="STATE"/>
    <m/>
    <m/>
    <m/>
    <m/>
    <n v="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40"/>
    <x v="1"/>
    <m/>
    <x v="3"/>
    <s v="99999"/>
    <m/>
    <m/>
    <m/>
    <x v="0"/>
    <m/>
    <m/>
    <m/>
    <m/>
    <m/>
    <n v="-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49"/>
    <x v="1"/>
    <m/>
    <x v="1"/>
    <s v="99999"/>
    <m/>
    <m/>
    <s v="14000"/>
    <x v="0"/>
    <s v="STATE"/>
    <m/>
    <m/>
    <m/>
    <m/>
    <n v="0.6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50"/>
    <x v="1"/>
    <m/>
    <x v="3"/>
    <s v="99999"/>
    <m/>
    <m/>
    <m/>
    <x v="0"/>
    <m/>
    <m/>
    <m/>
    <m/>
    <m/>
    <n v="-0.6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59"/>
    <x v="1"/>
    <m/>
    <x v="1"/>
    <s v="99999"/>
    <m/>
    <m/>
    <s v="14000"/>
    <x v="0"/>
    <s v="STATE"/>
    <m/>
    <m/>
    <m/>
    <m/>
    <n v="0.3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60"/>
    <x v="1"/>
    <m/>
    <x v="3"/>
    <s v="99999"/>
    <m/>
    <m/>
    <m/>
    <x v="0"/>
    <m/>
    <m/>
    <m/>
    <m/>
    <m/>
    <n v="-0.3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69"/>
    <x v="1"/>
    <m/>
    <x v="1"/>
    <s v="99999"/>
    <m/>
    <m/>
    <s v="14000"/>
    <x v="0"/>
    <s v="STATE"/>
    <m/>
    <m/>
    <m/>
    <m/>
    <n v="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70"/>
    <x v="1"/>
    <m/>
    <x v="3"/>
    <s v="99999"/>
    <m/>
    <m/>
    <m/>
    <x v="0"/>
    <m/>
    <m/>
    <m/>
    <m/>
    <m/>
    <n v="-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441"/>
    <x v="1"/>
    <m/>
    <x v="1"/>
    <s v="99999"/>
    <m/>
    <m/>
    <s v="14000"/>
    <x v="0"/>
    <s v="STATE"/>
    <m/>
    <m/>
    <m/>
    <m/>
    <n v="0.4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42"/>
    <x v="1"/>
    <m/>
    <x v="3"/>
    <s v="99999"/>
    <m/>
    <m/>
    <m/>
    <x v="0"/>
    <m/>
    <m/>
    <m/>
    <m/>
    <m/>
    <n v="-0.4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51"/>
    <x v="1"/>
    <m/>
    <x v="1"/>
    <s v="99999"/>
    <m/>
    <m/>
    <s v="14000"/>
    <x v="0"/>
    <s v="STATE"/>
    <m/>
    <m/>
    <m/>
    <m/>
    <n v="0.0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52"/>
    <x v="1"/>
    <m/>
    <x v="3"/>
    <s v="99999"/>
    <m/>
    <m/>
    <m/>
    <x v="0"/>
    <m/>
    <m/>
    <m/>
    <m/>
    <m/>
    <n v="-0.0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61"/>
    <x v="1"/>
    <m/>
    <x v="1"/>
    <s v="99999"/>
    <m/>
    <m/>
    <s v="14000"/>
    <x v="0"/>
    <s v="STATE"/>
    <m/>
    <m/>
    <m/>
    <m/>
    <n v="0.3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62"/>
    <x v="1"/>
    <m/>
    <x v="3"/>
    <s v="99999"/>
    <m/>
    <m/>
    <m/>
    <x v="0"/>
    <m/>
    <m/>
    <m/>
    <m/>
    <m/>
    <n v="-0.3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71"/>
    <x v="1"/>
    <m/>
    <x v="1"/>
    <s v="99999"/>
    <m/>
    <m/>
    <s v="14000"/>
    <x v="0"/>
    <s v="STATE"/>
    <m/>
    <m/>
    <m/>
    <m/>
    <n v="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72"/>
    <x v="1"/>
    <m/>
    <x v="3"/>
    <s v="99999"/>
    <m/>
    <m/>
    <m/>
    <x v="0"/>
    <m/>
    <m/>
    <m/>
    <m/>
    <m/>
    <n v="-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81"/>
    <x v="1"/>
    <m/>
    <x v="1"/>
    <s v="99999"/>
    <m/>
    <m/>
    <s v="14000"/>
    <x v="0"/>
    <s v="STATE"/>
    <m/>
    <m/>
    <m/>
    <m/>
    <n v="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82"/>
    <x v="1"/>
    <m/>
    <x v="3"/>
    <s v="99999"/>
    <m/>
    <m/>
    <m/>
    <x v="0"/>
    <m/>
    <m/>
    <m/>
    <m/>
    <m/>
    <n v="-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91"/>
    <x v="1"/>
    <m/>
    <x v="1"/>
    <s v="99999"/>
    <m/>
    <m/>
    <s v="14000"/>
    <x v="0"/>
    <s v="STATE"/>
    <m/>
    <m/>
    <m/>
    <m/>
    <n v="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92"/>
    <x v="1"/>
    <m/>
    <x v="3"/>
    <s v="99999"/>
    <m/>
    <m/>
    <m/>
    <x v="0"/>
    <m/>
    <m/>
    <m/>
    <m/>
    <m/>
    <n v="-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01"/>
    <x v="1"/>
    <m/>
    <x v="1"/>
    <s v="99999"/>
    <m/>
    <m/>
    <s v="14000"/>
    <x v="0"/>
    <s v="STATE"/>
    <m/>
    <m/>
    <m/>
    <m/>
    <n v="0.4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02"/>
    <x v="1"/>
    <m/>
    <x v="3"/>
    <s v="99999"/>
    <m/>
    <m/>
    <m/>
    <x v="0"/>
    <m/>
    <m/>
    <m/>
    <m/>
    <m/>
    <n v="-0.4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11"/>
    <x v="1"/>
    <m/>
    <x v="1"/>
    <s v="99999"/>
    <m/>
    <m/>
    <s v="14000"/>
    <x v="0"/>
    <s v="STATE"/>
    <m/>
    <m/>
    <m/>
    <m/>
    <n v="0.4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12"/>
    <x v="1"/>
    <m/>
    <x v="3"/>
    <s v="99999"/>
    <m/>
    <m/>
    <m/>
    <x v="0"/>
    <m/>
    <m/>
    <m/>
    <m/>
    <m/>
    <n v="-0.4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21"/>
    <x v="1"/>
    <m/>
    <x v="1"/>
    <s v="99999"/>
    <m/>
    <m/>
    <s v="14000"/>
    <x v="0"/>
    <s v="STATE"/>
    <m/>
    <m/>
    <m/>
    <m/>
    <n v="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22"/>
    <x v="1"/>
    <m/>
    <x v="3"/>
    <s v="99999"/>
    <m/>
    <m/>
    <m/>
    <x v="0"/>
    <m/>
    <m/>
    <m/>
    <m/>
    <m/>
    <n v="-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31"/>
    <x v="1"/>
    <m/>
    <x v="1"/>
    <s v="99999"/>
    <m/>
    <m/>
    <s v="14000"/>
    <x v="0"/>
    <s v="STATE"/>
    <m/>
    <m/>
    <m/>
    <m/>
    <n v="1.090000000000000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32"/>
    <x v="1"/>
    <m/>
    <x v="3"/>
    <s v="99999"/>
    <m/>
    <m/>
    <m/>
    <x v="0"/>
    <m/>
    <m/>
    <m/>
    <m/>
    <m/>
    <n v="-1.090000000000000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41"/>
    <x v="1"/>
    <m/>
    <x v="1"/>
    <s v="99999"/>
    <m/>
    <m/>
    <s v="14000"/>
    <x v="0"/>
    <s v="STATE"/>
    <m/>
    <m/>
    <m/>
    <m/>
    <n v="0.1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42"/>
    <x v="1"/>
    <m/>
    <x v="3"/>
    <s v="99999"/>
    <m/>
    <m/>
    <m/>
    <x v="0"/>
    <m/>
    <m/>
    <m/>
    <m/>
    <m/>
    <n v="-0.1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51"/>
    <x v="1"/>
    <m/>
    <x v="1"/>
    <s v="99999"/>
    <m/>
    <m/>
    <s v="14000"/>
    <x v="0"/>
    <s v="STATE"/>
    <m/>
    <m/>
    <m/>
    <m/>
    <n v="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52"/>
    <x v="1"/>
    <m/>
    <x v="3"/>
    <s v="99999"/>
    <m/>
    <m/>
    <m/>
    <x v="0"/>
    <m/>
    <m/>
    <m/>
    <m/>
    <m/>
    <n v="-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61"/>
    <x v="1"/>
    <m/>
    <x v="1"/>
    <s v="99999"/>
    <m/>
    <m/>
    <s v="14000"/>
    <x v="0"/>
    <s v="STATE"/>
    <m/>
    <m/>
    <m/>
    <m/>
    <n v="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62"/>
    <x v="1"/>
    <m/>
    <x v="3"/>
    <s v="99999"/>
    <m/>
    <m/>
    <m/>
    <x v="0"/>
    <m/>
    <m/>
    <m/>
    <m/>
    <m/>
    <n v="-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71"/>
    <x v="1"/>
    <m/>
    <x v="1"/>
    <s v="99999"/>
    <m/>
    <m/>
    <s v="14000"/>
    <x v="0"/>
    <s v="STATE"/>
    <m/>
    <m/>
    <m/>
    <m/>
    <n v="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72"/>
    <x v="1"/>
    <m/>
    <x v="3"/>
    <s v="99999"/>
    <m/>
    <m/>
    <m/>
    <x v="0"/>
    <m/>
    <m/>
    <m/>
    <m/>
    <m/>
    <n v="-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81"/>
    <x v="1"/>
    <m/>
    <x v="1"/>
    <s v="99999"/>
    <m/>
    <m/>
    <s v="14000"/>
    <x v="0"/>
    <s v="STATE"/>
    <m/>
    <m/>
    <m/>
    <m/>
    <n v="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82"/>
    <x v="1"/>
    <m/>
    <x v="3"/>
    <s v="99999"/>
    <m/>
    <m/>
    <m/>
    <x v="0"/>
    <m/>
    <m/>
    <m/>
    <m/>
    <m/>
    <n v="-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91"/>
    <x v="1"/>
    <m/>
    <x v="1"/>
    <s v="99999"/>
    <m/>
    <m/>
    <s v="14000"/>
    <x v="0"/>
    <s v="STATE"/>
    <m/>
    <m/>
    <m/>
    <m/>
    <n v="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92"/>
    <x v="1"/>
    <m/>
    <x v="3"/>
    <s v="99999"/>
    <m/>
    <m/>
    <m/>
    <x v="0"/>
    <m/>
    <m/>
    <m/>
    <m/>
    <m/>
    <n v="-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01"/>
    <x v="1"/>
    <m/>
    <x v="1"/>
    <s v="99999"/>
    <m/>
    <m/>
    <s v="14000"/>
    <x v="0"/>
    <s v="STATE"/>
    <m/>
    <m/>
    <m/>
    <m/>
    <n v="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02"/>
    <x v="1"/>
    <m/>
    <x v="3"/>
    <s v="99999"/>
    <m/>
    <m/>
    <m/>
    <x v="0"/>
    <m/>
    <m/>
    <m/>
    <m/>
    <m/>
    <n v="-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11"/>
    <x v="1"/>
    <m/>
    <x v="1"/>
    <s v="99999"/>
    <m/>
    <m/>
    <s v="14000"/>
    <x v="0"/>
    <s v="STATE"/>
    <m/>
    <m/>
    <m/>
    <m/>
    <n v="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12"/>
    <x v="1"/>
    <m/>
    <x v="3"/>
    <s v="99999"/>
    <m/>
    <m/>
    <m/>
    <x v="0"/>
    <m/>
    <m/>
    <m/>
    <m/>
    <m/>
    <n v="-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21"/>
    <x v="1"/>
    <m/>
    <x v="1"/>
    <s v="99999"/>
    <m/>
    <m/>
    <s v="14000"/>
    <x v="0"/>
    <s v="STATE"/>
    <m/>
    <m/>
    <m/>
    <m/>
    <n v="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22"/>
    <x v="1"/>
    <m/>
    <x v="3"/>
    <s v="99999"/>
    <m/>
    <m/>
    <m/>
    <x v="0"/>
    <m/>
    <m/>
    <m/>
    <m/>
    <m/>
    <n v="-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31"/>
    <x v="1"/>
    <m/>
    <x v="1"/>
    <s v="99999"/>
    <m/>
    <m/>
    <s v="14000"/>
    <x v="0"/>
    <s v="STATE"/>
    <m/>
    <m/>
    <m/>
    <m/>
    <n v="0.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32"/>
    <x v="1"/>
    <m/>
    <x v="3"/>
    <s v="99999"/>
    <m/>
    <m/>
    <m/>
    <x v="0"/>
    <m/>
    <m/>
    <m/>
    <m/>
    <m/>
    <n v="-0.9"/>
    <s v="0000260407"/>
    <s v="GMIS REPLACEMENT SITE VISITS"/>
    <s v="Expense Payment Journal"/>
  </r>
  <r>
    <s v="14000"/>
    <n v="2020"/>
    <n v="5"/>
    <s v="EX"/>
    <s v="EX01369596"/>
    <d v="2019-11-12T00:00:00"/>
    <d v="2019-11-12T00:00:00"/>
    <n v="25"/>
    <x v="1"/>
    <s v="390004"/>
    <x v="0"/>
    <s v="10260"/>
    <m/>
    <s v="ADMIN"/>
    <s v="14000"/>
    <x v="0"/>
    <s v="STATE"/>
    <m/>
    <m/>
    <m/>
    <m/>
    <n v="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6"/>
    <x v="1"/>
    <m/>
    <x v="1"/>
    <s v="99999"/>
    <m/>
    <m/>
    <s v="14000"/>
    <x v="0"/>
    <s v="STATE"/>
    <m/>
    <m/>
    <m/>
    <m/>
    <n v="-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35"/>
    <x v="1"/>
    <s v="390004"/>
    <x v="0"/>
    <s v="10260"/>
    <m/>
    <s v="ADMIN"/>
    <s v="14000"/>
    <x v="0"/>
    <s v="STATE"/>
    <m/>
    <m/>
    <m/>
    <m/>
    <n v="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36"/>
    <x v="1"/>
    <m/>
    <x v="1"/>
    <s v="99999"/>
    <m/>
    <m/>
    <s v="14000"/>
    <x v="0"/>
    <s v="STATE"/>
    <m/>
    <m/>
    <m/>
    <m/>
    <n v="-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45"/>
    <x v="1"/>
    <s v="390004"/>
    <x v="5"/>
    <s v="10260"/>
    <m/>
    <s v="ADMIN"/>
    <s v="14000"/>
    <x v="0"/>
    <s v="STATE"/>
    <m/>
    <m/>
    <m/>
    <m/>
    <n v="0.4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46"/>
    <x v="1"/>
    <m/>
    <x v="1"/>
    <s v="99999"/>
    <m/>
    <m/>
    <s v="14000"/>
    <x v="0"/>
    <s v="STATE"/>
    <m/>
    <m/>
    <m/>
    <m/>
    <n v="-0.4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55"/>
    <x v="1"/>
    <s v="390004"/>
    <x v="5"/>
    <s v="10260"/>
    <m/>
    <s v="ADMIN"/>
    <s v="14000"/>
    <x v="0"/>
    <s v="STATE"/>
    <m/>
    <m/>
    <m/>
    <m/>
    <n v="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56"/>
    <x v="1"/>
    <m/>
    <x v="1"/>
    <s v="99999"/>
    <m/>
    <m/>
    <s v="14000"/>
    <x v="0"/>
    <s v="STATE"/>
    <m/>
    <m/>
    <m/>
    <m/>
    <n v="-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65"/>
    <x v="1"/>
    <s v="390004"/>
    <x v="5"/>
    <s v="10260"/>
    <m/>
    <s v="ADMIN"/>
    <s v="14000"/>
    <x v="0"/>
    <s v="STATE"/>
    <m/>
    <m/>
    <m/>
    <m/>
    <n v="0.3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66"/>
    <x v="1"/>
    <m/>
    <x v="1"/>
    <s v="99999"/>
    <m/>
    <m/>
    <s v="14000"/>
    <x v="0"/>
    <s v="STATE"/>
    <m/>
    <m/>
    <m/>
    <m/>
    <n v="-0.3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75"/>
    <x v="1"/>
    <s v="390004"/>
    <x v="5"/>
    <s v="10260"/>
    <m/>
    <s v="ADMIN"/>
    <s v="14000"/>
    <x v="0"/>
    <s v="STATE"/>
    <m/>
    <m/>
    <m/>
    <m/>
    <n v="0.4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76"/>
    <x v="1"/>
    <m/>
    <x v="1"/>
    <s v="99999"/>
    <m/>
    <m/>
    <s v="14000"/>
    <x v="0"/>
    <s v="STATE"/>
    <m/>
    <m/>
    <m/>
    <m/>
    <n v="-0.4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85"/>
    <x v="1"/>
    <s v="390004"/>
    <x v="5"/>
    <s v="10260"/>
    <m/>
    <s v="ADMIN"/>
    <s v="14000"/>
    <x v="0"/>
    <s v="STATE"/>
    <m/>
    <m/>
    <m/>
    <m/>
    <n v="0.4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86"/>
    <x v="1"/>
    <m/>
    <x v="1"/>
    <s v="99999"/>
    <m/>
    <m/>
    <s v="14000"/>
    <x v="0"/>
    <s v="STATE"/>
    <m/>
    <m/>
    <m/>
    <m/>
    <n v="-0.4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95"/>
    <x v="1"/>
    <s v="390004"/>
    <x v="5"/>
    <s v="10260"/>
    <m/>
    <s v="ADMIN"/>
    <s v="14000"/>
    <x v="0"/>
    <s v="STATE"/>
    <m/>
    <m/>
    <m/>
    <m/>
    <n v="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96"/>
    <x v="1"/>
    <m/>
    <x v="1"/>
    <s v="99999"/>
    <m/>
    <m/>
    <s v="14000"/>
    <x v="0"/>
    <s v="STATE"/>
    <m/>
    <m/>
    <m/>
    <m/>
    <n v="-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05"/>
    <x v="1"/>
    <s v="390004"/>
    <x v="5"/>
    <s v="10260"/>
    <m/>
    <s v="ADMIN"/>
    <s v="14000"/>
    <x v="0"/>
    <s v="STATE"/>
    <m/>
    <m/>
    <m/>
    <m/>
    <n v="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06"/>
    <x v="1"/>
    <m/>
    <x v="1"/>
    <s v="99999"/>
    <m/>
    <m/>
    <s v="14000"/>
    <x v="0"/>
    <s v="STATE"/>
    <m/>
    <m/>
    <m/>
    <m/>
    <n v="-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15"/>
    <x v="1"/>
    <s v="390004"/>
    <x v="5"/>
    <s v="10260"/>
    <m/>
    <s v="ADMIN"/>
    <s v="14000"/>
    <x v="0"/>
    <s v="STATE"/>
    <m/>
    <m/>
    <m/>
    <m/>
    <n v="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16"/>
    <x v="1"/>
    <m/>
    <x v="1"/>
    <s v="99999"/>
    <m/>
    <m/>
    <s v="14000"/>
    <x v="0"/>
    <s v="STATE"/>
    <m/>
    <m/>
    <m/>
    <m/>
    <n v="-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25"/>
    <x v="1"/>
    <s v="390004"/>
    <x v="5"/>
    <s v="10260"/>
    <m/>
    <s v="ADMIN"/>
    <s v="14000"/>
    <x v="0"/>
    <s v="STATE"/>
    <m/>
    <m/>
    <m/>
    <m/>
    <n v="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26"/>
    <x v="1"/>
    <m/>
    <x v="1"/>
    <s v="99999"/>
    <m/>
    <m/>
    <s v="14000"/>
    <x v="0"/>
    <s v="STATE"/>
    <m/>
    <m/>
    <m/>
    <m/>
    <n v="-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35"/>
    <x v="1"/>
    <s v="390004"/>
    <x v="5"/>
    <s v="10260"/>
    <m/>
    <s v="ADMIN"/>
    <s v="14000"/>
    <x v="0"/>
    <s v="STATE"/>
    <m/>
    <m/>
    <m/>
    <m/>
    <n v="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36"/>
    <x v="1"/>
    <m/>
    <x v="1"/>
    <s v="99999"/>
    <m/>
    <m/>
    <s v="14000"/>
    <x v="0"/>
    <s v="STATE"/>
    <m/>
    <m/>
    <m/>
    <m/>
    <n v="-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45"/>
    <x v="1"/>
    <s v="390004"/>
    <x v="2"/>
    <s v="10260"/>
    <m/>
    <s v="ADMIN"/>
    <s v="14000"/>
    <x v="0"/>
    <s v="STATE"/>
    <m/>
    <m/>
    <m/>
    <m/>
    <n v="1.09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46"/>
    <x v="1"/>
    <m/>
    <x v="1"/>
    <s v="99999"/>
    <m/>
    <m/>
    <s v="14000"/>
    <x v="0"/>
    <s v="STATE"/>
    <m/>
    <m/>
    <m/>
    <m/>
    <n v="-1.09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55"/>
    <x v="1"/>
    <s v="390004"/>
    <x v="2"/>
    <s v="10260"/>
    <m/>
    <s v="ADMIN"/>
    <s v="14000"/>
    <x v="0"/>
    <s v="STATE"/>
    <m/>
    <m/>
    <m/>
    <m/>
    <n v="0.1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56"/>
    <x v="1"/>
    <m/>
    <x v="1"/>
    <s v="99999"/>
    <m/>
    <m/>
    <s v="14000"/>
    <x v="0"/>
    <s v="STATE"/>
    <m/>
    <m/>
    <m/>
    <m/>
    <n v="-0.1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65"/>
    <x v="1"/>
    <s v="390004"/>
    <x v="2"/>
    <s v="10260"/>
    <m/>
    <s v="ADMIN"/>
    <s v="14000"/>
    <x v="0"/>
    <s v="STATE"/>
    <m/>
    <m/>
    <m/>
    <m/>
    <n v="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66"/>
    <x v="1"/>
    <m/>
    <x v="1"/>
    <s v="99999"/>
    <m/>
    <m/>
    <s v="14000"/>
    <x v="0"/>
    <s v="STATE"/>
    <m/>
    <m/>
    <m/>
    <m/>
    <n v="-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75"/>
    <x v="1"/>
    <s v="390004"/>
    <x v="2"/>
    <s v="10260"/>
    <m/>
    <s v="ADMIN"/>
    <s v="14000"/>
    <x v="0"/>
    <s v="STATE"/>
    <m/>
    <m/>
    <m/>
    <m/>
    <n v="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76"/>
    <x v="1"/>
    <m/>
    <x v="1"/>
    <s v="99999"/>
    <m/>
    <m/>
    <s v="14000"/>
    <x v="0"/>
    <s v="STATE"/>
    <m/>
    <m/>
    <m/>
    <m/>
    <n v="-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85"/>
    <x v="1"/>
    <s v="390004"/>
    <x v="2"/>
    <s v="10260"/>
    <m/>
    <s v="ADMIN"/>
    <s v="14000"/>
    <x v="0"/>
    <s v="STATE"/>
    <m/>
    <m/>
    <m/>
    <m/>
    <n v="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86"/>
    <x v="1"/>
    <m/>
    <x v="1"/>
    <s v="99999"/>
    <m/>
    <m/>
    <s v="14000"/>
    <x v="0"/>
    <s v="STATE"/>
    <m/>
    <m/>
    <m/>
    <m/>
    <n v="-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95"/>
    <x v="1"/>
    <s v="390004"/>
    <x v="2"/>
    <s v="10260"/>
    <m/>
    <s v="ADMIN"/>
    <s v="14000"/>
    <x v="0"/>
    <s v="STATE"/>
    <m/>
    <m/>
    <m/>
    <m/>
    <n v="0.5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96"/>
    <x v="1"/>
    <m/>
    <x v="1"/>
    <s v="99999"/>
    <m/>
    <m/>
    <s v="14000"/>
    <x v="0"/>
    <s v="STATE"/>
    <m/>
    <m/>
    <m/>
    <m/>
    <n v="-0.5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5"/>
    <x v="1"/>
    <s v="390004"/>
    <x v="2"/>
    <s v="10260"/>
    <m/>
    <s v="ADMIN"/>
    <s v="14000"/>
    <x v="0"/>
    <s v="STATE"/>
    <m/>
    <m/>
    <m/>
    <m/>
    <n v="0.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6"/>
    <x v="1"/>
    <m/>
    <x v="1"/>
    <s v="99999"/>
    <m/>
    <m/>
    <s v="14000"/>
    <x v="0"/>
    <s v="STATE"/>
    <m/>
    <m/>
    <m/>
    <m/>
    <n v="-0.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15"/>
    <x v="1"/>
    <s v="390004"/>
    <x v="2"/>
    <s v="10260"/>
    <m/>
    <s v="ADMIN"/>
    <s v="14000"/>
    <x v="0"/>
    <s v="STATE"/>
    <m/>
    <m/>
    <m/>
    <m/>
    <n v="0.6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16"/>
    <x v="1"/>
    <m/>
    <x v="1"/>
    <s v="99999"/>
    <m/>
    <m/>
    <s v="14000"/>
    <x v="0"/>
    <s v="STATE"/>
    <m/>
    <m/>
    <m/>
    <m/>
    <n v="-0.6"/>
    <s v="0000261011"/>
    <s v="GMIS REPLACEMENT SITE VISITS"/>
    <s v="Expense Accrual Journal"/>
  </r>
  <r>
    <s v="14000"/>
    <n v="2020"/>
    <n v="5"/>
    <s v="EX"/>
    <s v="EX01370413"/>
    <d v="2019-11-13T00:00:00"/>
    <d v="2019-11-13T00:00:00"/>
    <n v="25"/>
    <x v="1"/>
    <m/>
    <x v="1"/>
    <s v="99999"/>
    <m/>
    <m/>
    <s v="14000"/>
    <x v="0"/>
    <s v="STATE"/>
    <m/>
    <m/>
    <m/>
    <m/>
    <n v="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6"/>
    <x v="1"/>
    <m/>
    <x v="3"/>
    <s v="99999"/>
    <m/>
    <m/>
    <m/>
    <x v="0"/>
    <m/>
    <m/>
    <m/>
    <m/>
    <m/>
    <n v="-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35"/>
    <x v="1"/>
    <m/>
    <x v="1"/>
    <s v="99999"/>
    <m/>
    <m/>
    <s v="14000"/>
    <x v="0"/>
    <s v="STATE"/>
    <m/>
    <m/>
    <m/>
    <m/>
    <n v="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36"/>
    <x v="1"/>
    <m/>
    <x v="3"/>
    <s v="99999"/>
    <m/>
    <m/>
    <m/>
    <x v="0"/>
    <m/>
    <m/>
    <m/>
    <m/>
    <m/>
    <n v="-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45"/>
    <x v="1"/>
    <m/>
    <x v="1"/>
    <s v="99999"/>
    <m/>
    <m/>
    <s v="14000"/>
    <x v="0"/>
    <s v="STATE"/>
    <m/>
    <m/>
    <m/>
    <m/>
    <n v="0.4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46"/>
    <x v="1"/>
    <m/>
    <x v="3"/>
    <s v="99999"/>
    <m/>
    <m/>
    <m/>
    <x v="0"/>
    <m/>
    <m/>
    <m/>
    <m/>
    <m/>
    <n v="-0.4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55"/>
    <x v="1"/>
    <m/>
    <x v="1"/>
    <s v="99999"/>
    <m/>
    <m/>
    <s v="14000"/>
    <x v="0"/>
    <s v="STATE"/>
    <m/>
    <m/>
    <m/>
    <m/>
    <n v="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56"/>
    <x v="1"/>
    <m/>
    <x v="3"/>
    <s v="99999"/>
    <m/>
    <m/>
    <m/>
    <x v="0"/>
    <m/>
    <m/>
    <m/>
    <m/>
    <m/>
    <n v="-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65"/>
    <x v="1"/>
    <m/>
    <x v="1"/>
    <s v="99999"/>
    <m/>
    <m/>
    <s v="14000"/>
    <x v="0"/>
    <s v="STATE"/>
    <m/>
    <m/>
    <m/>
    <m/>
    <n v="0.3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66"/>
    <x v="1"/>
    <m/>
    <x v="3"/>
    <s v="99999"/>
    <m/>
    <m/>
    <m/>
    <x v="0"/>
    <m/>
    <m/>
    <m/>
    <m/>
    <m/>
    <n v="-0.3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75"/>
    <x v="1"/>
    <m/>
    <x v="1"/>
    <s v="99999"/>
    <m/>
    <m/>
    <s v="14000"/>
    <x v="0"/>
    <s v="STATE"/>
    <m/>
    <m/>
    <m/>
    <m/>
    <n v="0.4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76"/>
    <x v="1"/>
    <m/>
    <x v="3"/>
    <s v="99999"/>
    <m/>
    <m/>
    <m/>
    <x v="0"/>
    <m/>
    <m/>
    <m/>
    <m/>
    <m/>
    <n v="-0.4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85"/>
    <x v="1"/>
    <m/>
    <x v="1"/>
    <s v="99999"/>
    <m/>
    <m/>
    <s v="14000"/>
    <x v="0"/>
    <s v="STATE"/>
    <m/>
    <m/>
    <m/>
    <m/>
    <n v="0.4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86"/>
    <x v="1"/>
    <m/>
    <x v="3"/>
    <s v="99999"/>
    <m/>
    <m/>
    <m/>
    <x v="0"/>
    <m/>
    <m/>
    <m/>
    <m/>
    <m/>
    <n v="-0.4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95"/>
    <x v="1"/>
    <m/>
    <x v="1"/>
    <s v="99999"/>
    <m/>
    <m/>
    <s v="14000"/>
    <x v="0"/>
    <s v="STATE"/>
    <m/>
    <m/>
    <m/>
    <m/>
    <n v="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96"/>
    <x v="1"/>
    <m/>
    <x v="3"/>
    <s v="99999"/>
    <m/>
    <m/>
    <m/>
    <x v="0"/>
    <m/>
    <m/>
    <m/>
    <m/>
    <m/>
    <n v="-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05"/>
    <x v="1"/>
    <m/>
    <x v="1"/>
    <s v="99999"/>
    <m/>
    <m/>
    <s v="14000"/>
    <x v="0"/>
    <s v="STATE"/>
    <m/>
    <m/>
    <m/>
    <m/>
    <n v="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06"/>
    <x v="1"/>
    <m/>
    <x v="3"/>
    <s v="99999"/>
    <m/>
    <m/>
    <m/>
    <x v="0"/>
    <m/>
    <m/>
    <m/>
    <m/>
    <m/>
    <n v="-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15"/>
    <x v="1"/>
    <m/>
    <x v="1"/>
    <s v="99999"/>
    <m/>
    <m/>
    <s v="14000"/>
    <x v="0"/>
    <s v="STATE"/>
    <m/>
    <m/>
    <m/>
    <m/>
    <n v="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16"/>
    <x v="1"/>
    <m/>
    <x v="3"/>
    <s v="99999"/>
    <m/>
    <m/>
    <m/>
    <x v="0"/>
    <m/>
    <m/>
    <m/>
    <m/>
    <m/>
    <n v="-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25"/>
    <x v="1"/>
    <m/>
    <x v="1"/>
    <s v="99999"/>
    <m/>
    <m/>
    <s v="14000"/>
    <x v="0"/>
    <s v="STATE"/>
    <m/>
    <m/>
    <m/>
    <m/>
    <n v="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26"/>
    <x v="1"/>
    <m/>
    <x v="3"/>
    <s v="99999"/>
    <m/>
    <m/>
    <m/>
    <x v="0"/>
    <m/>
    <m/>
    <m/>
    <m/>
    <m/>
    <n v="-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35"/>
    <x v="1"/>
    <m/>
    <x v="1"/>
    <s v="99999"/>
    <m/>
    <m/>
    <s v="14000"/>
    <x v="0"/>
    <s v="STATE"/>
    <m/>
    <m/>
    <m/>
    <m/>
    <n v="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36"/>
    <x v="1"/>
    <m/>
    <x v="3"/>
    <s v="99999"/>
    <m/>
    <m/>
    <m/>
    <x v="0"/>
    <m/>
    <m/>
    <m/>
    <m/>
    <m/>
    <n v="-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45"/>
    <x v="1"/>
    <m/>
    <x v="1"/>
    <s v="99999"/>
    <m/>
    <m/>
    <s v="14000"/>
    <x v="0"/>
    <s v="STATE"/>
    <m/>
    <m/>
    <m/>
    <m/>
    <n v="1.09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46"/>
    <x v="1"/>
    <m/>
    <x v="3"/>
    <s v="99999"/>
    <m/>
    <m/>
    <m/>
    <x v="0"/>
    <m/>
    <m/>
    <m/>
    <m/>
    <m/>
    <n v="-1.09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55"/>
    <x v="1"/>
    <m/>
    <x v="1"/>
    <s v="99999"/>
    <m/>
    <m/>
    <s v="14000"/>
    <x v="0"/>
    <s v="STATE"/>
    <m/>
    <m/>
    <m/>
    <m/>
    <n v="0.1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56"/>
    <x v="1"/>
    <m/>
    <x v="3"/>
    <s v="99999"/>
    <m/>
    <m/>
    <m/>
    <x v="0"/>
    <m/>
    <m/>
    <m/>
    <m/>
    <m/>
    <n v="-0.1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65"/>
    <x v="1"/>
    <m/>
    <x v="1"/>
    <s v="99999"/>
    <m/>
    <m/>
    <s v="14000"/>
    <x v="0"/>
    <s v="STATE"/>
    <m/>
    <m/>
    <m/>
    <m/>
    <n v="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66"/>
    <x v="1"/>
    <m/>
    <x v="3"/>
    <s v="99999"/>
    <m/>
    <m/>
    <m/>
    <x v="0"/>
    <m/>
    <m/>
    <m/>
    <m/>
    <m/>
    <n v="-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75"/>
    <x v="1"/>
    <m/>
    <x v="1"/>
    <s v="99999"/>
    <m/>
    <m/>
    <s v="14000"/>
    <x v="0"/>
    <s v="STATE"/>
    <m/>
    <m/>
    <m/>
    <m/>
    <n v="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76"/>
    <x v="1"/>
    <m/>
    <x v="3"/>
    <s v="99999"/>
    <m/>
    <m/>
    <m/>
    <x v="0"/>
    <m/>
    <m/>
    <m/>
    <m/>
    <m/>
    <n v="-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85"/>
    <x v="1"/>
    <m/>
    <x v="1"/>
    <s v="99999"/>
    <m/>
    <m/>
    <s v="14000"/>
    <x v="0"/>
    <s v="STATE"/>
    <m/>
    <m/>
    <m/>
    <m/>
    <n v="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86"/>
    <x v="1"/>
    <m/>
    <x v="3"/>
    <s v="99999"/>
    <m/>
    <m/>
    <m/>
    <x v="0"/>
    <m/>
    <m/>
    <m/>
    <m/>
    <m/>
    <n v="-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95"/>
    <x v="1"/>
    <m/>
    <x v="1"/>
    <s v="99999"/>
    <m/>
    <m/>
    <s v="14000"/>
    <x v="0"/>
    <s v="STATE"/>
    <m/>
    <m/>
    <m/>
    <m/>
    <n v="0.5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96"/>
    <x v="1"/>
    <m/>
    <x v="3"/>
    <s v="99999"/>
    <m/>
    <m/>
    <m/>
    <x v="0"/>
    <m/>
    <m/>
    <m/>
    <m/>
    <m/>
    <n v="-0.5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5"/>
    <x v="1"/>
    <m/>
    <x v="1"/>
    <s v="99999"/>
    <m/>
    <m/>
    <s v="14000"/>
    <x v="0"/>
    <s v="STATE"/>
    <m/>
    <m/>
    <m/>
    <m/>
    <n v="0.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6"/>
    <x v="1"/>
    <m/>
    <x v="3"/>
    <s v="99999"/>
    <m/>
    <m/>
    <m/>
    <x v="0"/>
    <m/>
    <m/>
    <m/>
    <m/>
    <m/>
    <n v="-0.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15"/>
    <x v="1"/>
    <m/>
    <x v="1"/>
    <s v="99999"/>
    <m/>
    <m/>
    <s v="14000"/>
    <x v="0"/>
    <s v="STATE"/>
    <m/>
    <m/>
    <m/>
    <m/>
    <n v="0.6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16"/>
    <x v="1"/>
    <m/>
    <x v="3"/>
    <s v="99999"/>
    <m/>
    <m/>
    <m/>
    <x v="0"/>
    <m/>
    <m/>
    <m/>
    <m/>
    <m/>
    <n v="-0.6"/>
    <s v="0000261011"/>
    <s v="GMIS REPLACEMENT SITE VISITS"/>
    <s v="Expense Payment Journal"/>
  </r>
  <r>
    <s v="14000"/>
    <n v="2020"/>
    <n v="6"/>
    <s v="EX"/>
    <s v="EX01387159"/>
    <d v="2019-12-04T00:00:00"/>
    <d v="2019-12-04T00:00:00"/>
    <n v="25"/>
    <x v="1"/>
    <s v="390004"/>
    <x v="5"/>
    <s v="10220"/>
    <m/>
    <m/>
    <s v="14000"/>
    <x v="0"/>
    <s v="STATE"/>
    <m/>
    <m/>
    <m/>
    <m/>
    <n v="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26"/>
    <x v="1"/>
    <m/>
    <x v="1"/>
    <s v="99999"/>
    <m/>
    <m/>
    <s v="14000"/>
    <x v="0"/>
    <s v="STATE"/>
    <m/>
    <m/>
    <m/>
    <m/>
    <n v="-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35"/>
    <x v="1"/>
    <s v="390004"/>
    <x v="5"/>
    <s v="10220"/>
    <m/>
    <m/>
    <s v="14000"/>
    <x v="0"/>
    <s v="STATE"/>
    <m/>
    <m/>
    <m/>
    <m/>
    <n v="0.04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36"/>
    <x v="1"/>
    <m/>
    <x v="1"/>
    <s v="99999"/>
    <m/>
    <m/>
    <s v="14000"/>
    <x v="0"/>
    <s v="STATE"/>
    <m/>
    <m/>
    <m/>
    <m/>
    <n v="-0.04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45"/>
    <x v="1"/>
    <s v="390004"/>
    <x v="5"/>
    <s v="10220"/>
    <m/>
    <m/>
    <s v="14000"/>
    <x v="0"/>
    <s v="STATE"/>
    <m/>
    <m/>
    <m/>
    <m/>
    <n v="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46"/>
    <x v="1"/>
    <m/>
    <x v="1"/>
    <s v="99999"/>
    <m/>
    <m/>
    <s v="14000"/>
    <x v="0"/>
    <s v="STATE"/>
    <m/>
    <m/>
    <m/>
    <m/>
    <n v="-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55"/>
    <x v="1"/>
    <s v="390004"/>
    <x v="5"/>
    <s v="10220"/>
    <m/>
    <m/>
    <s v="14000"/>
    <x v="0"/>
    <s v="STATE"/>
    <m/>
    <m/>
    <m/>
    <m/>
    <n v="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56"/>
    <x v="1"/>
    <m/>
    <x v="1"/>
    <s v="99999"/>
    <m/>
    <m/>
    <s v="14000"/>
    <x v="0"/>
    <s v="STATE"/>
    <m/>
    <m/>
    <m/>
    <m/>
    <n v="-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65"/>
    <x v="1"/>
    <s v="390004"/>
    <x v="5"/>
    <s v="10220"/>
    <m/>
    <m/>
    <s v="14000"/>
    <x v="0"/>
    <s v="STATE"/>
    <m/>
    <m/>
    <m/>
    <m/>
    <n v="0.5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66"/>
    <x v="1"/>
    <m/>
    <x v="1"/>
    <s v="99999"/>
    <m/>
    <m/>
    <s v="14000"/>
    <x v="0"/>
    <s v="STATE"/>
    <m/>
    <m/>
    <m/>
    <m/>
    <n v="-0.5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75"/>
    <x v="1"/>
    <s v="390004"/>
    <x v="5"/>
    <s v="10220"/>
    <m/>
    <m/>
    <s v="14000"/>
    <x v="0"/>
    <s v="STATE"/>
    <m/>
    <m/>
    <m/>
    <m/>
    <n v="0.05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76"/>
    <x v="1"/>
    <m/>
    <x v="1"/>
    <s v="99999"/>
    <m/>
    <m/>
    <s v="14000"/>
    <x v="0"/>
    <s v="STATE"/>
    <m/>
    <m/>
    <m/>
    <m/>
    <n v="-0.05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85"/>
    <x v="1"/>
    <s v="390004"/>
    <x v="5"/>
    <s v="10220"/>
    <m/>
    <m/>
    <s v="14000"/>
    <x v="0"/>
    <s v="STATE"/>
    <m/>
    <m/>
    <m/>
    <m/>
    <n v="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86"/>
    <x v="1"/>
    <m/>
    <x v="1"/>
    <s v="99999"/>
    <m/>
    <m/>
    <s v="14000"/>
    <x v="0"/>
    <s v="STATE"/>
    <m/>
    <m/>
    <m/>
    <m/>
    <n v="-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95"/>
    <x v="1"/>
    <s v="390004"/>
    <x v="5"/>
    <s v="10220"/>
    <m/>
    <m/>
    <s v="14000"/>
    <x v="0"/>
    <s v="STATE"/>
    <m/>
    <m/>
    <m/>
    <m/>
    <n v="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96"/>
    <x v="1"/>
    <m/>
    <x v="1"/>
    <s v="99999"/>
    <m/>
    <m/>
    <s v="14000"/>
    <x v="0"/>
    <s v="STATE"/>
    <m/>
    <m/>
    <m/>
    <m/>
    <n v="-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05"/>
    <x v="1"/>
    <s v="390004"/>
    <x v="2"/>
    <s v="10220"/>
    <m/>
    <m/>
    <s v="14000"/>
    <x v="0"/>
    <s v="STATE"/>
    <m/>
    <m/>
    <m/>
    <m/>
    <n v="1.09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06"/>
    <x v="1"/>
    <m/>
    <x v="1"/>
    <s v="99999"/>
    <m/>
    <m/>
    <s v="14000"/>
    <x v="0"/>
    <s v="STATE"/>
    <m/>
    <m/>
    <m/>
    <m/>
    <n v="-1.09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15"/>
    <x v="1"/>
    <s v="390004"/>
    <x v="2"/>
    <s v="10220"/>
    <m/>
    <m/>
    <s v="14000"/>
    <x v="0"/>
    <s v="STATE"/>
    <m/>
    <m/>
    <m/>
    <m/>
    <n v="0.1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16"/>
    <x v="1"/>
    <m/>
    <x v="1"/>
    <s v="99999"/>
    <m/>
    <m/>
    <s v="14000"/>
    <x v="0"/>
    <s v="STATE"/>
    <m/>
    <m/>
    <m/>
    <m/>
    <n v="-0.1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25"/>
    <x v="1"/>
    <s v="390004"/>
    <x v="2"/>
    <s v="10220"/>
    <m/>
    <m/>
    <s v="14000"/>
    <x v="0"/>
    <s v="STATE"/>
    <m/>
    <m/>
    <m/>
    <m/>
    <n v="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26"/>
    <x v="1"/>
    <m/>
    <x v="1"/>
    <s v="99999"/>
    <m/>
    <m/>
    <s v="14000"/>
    <x v="0"/>
    <s v="STATE"/>
    <m/>
    <m/>
    <m/>
    <m/>
    <n v="-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35"/>
    <x v="1"/>
    <s v="390004"/>
    <x v="2"/>
    <s v="10220"/>
    <m/>
    <m/>
    <s v="14000"/>
    <x v="0"/>
    <s v="STATE"/>
    <m/>
    <m/>
    <m/>
    <m/>
    <n v="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36"/>
    <x v="1"/>
    <m/>
    <x v="1"/>
    <s v="99999"/>
    <m/>
    <m/>
    <s v="14000"/>
    <x v="0"/>
    <s v="STATE"/>
    <m/>
    <m/>
    <m/>
    <m/>
    <n v="-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45"/>
    <x v="1"/>
    <s v="390004"/>
    <x v="2"/>
    <s v="10220"/>
    <m/>
    <m/>
    <s v="14000"/>
    <x v="0"/>
    <s v="STATE"/>
    <m/>
    <m/>
    <m/>
    <m/>
    <n v="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46"/>
    <x v="1"/>
    <m/>
    <x v="1"/>
    <s v="99999"/>
    <m/>
    <m/>
    <s v="14000"/>
    <x v="0"/>
    <s v="STATE"/>
    <m/>
    <m/>
    <m/>
    <m/>
    <n v="-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55"/>
    <x v="1"/>
    <s v="390004"/>
    <x v="2"/>
    <s v="10220"/>
    <m/>
    <m/>
    <s v="14000"/>
    <x v="0"/>
    <s v="STATE"/>
    <m/>
    <m/>
    <m/>
    <m/>
    <n v="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56"/>
    <x v="1"/>
    <m/>
    <x v="1"/>
    <s v="99999"/>
    <m/>
    <m/>
    <s v="14000"/>
    <x v="0"/>
    <s v="STATE"/>
    <m/>
    <m/>
    <m/>
    <m/>
    <n v="-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65"/>
    <x v="1"/>
    <s v="390004"/>
    <x v="2"/>
    <s v="10220"/>
    <m/>
    <m/>
    <s v="14000"/>
    <x v="0"/>
    <s v="STATE"/>
    <m/>
    <m/>
    <m/>
    <m/>
    <n v="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66"/>
    <x v="1"/>
    <m/>
    <x v="1"/>
    <s v="99999"/>
    <m/>
    <m/>
    <s v="14000"/>
    <x v="0"/>
    <s v="STATE"/>
    <m/>
    <m/>
    <m/>
    <m/>
    <n v="-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75"/>
    <x v="1"/>
    <s v="390004"/>
    <x v="2"/>
    <s v="10220"/>
    <m/>
    <m/>
    <s v="14000"/>
    <x v="0"/>
    <s v="STATE"/>
    <m/>
    <m/>
    <m/>
    <m/>
    <n v="1.27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76"/>
    <x v="1"/>
    <m/>
    <x v="1"/>
    <s v="99999"/>
    <m/>
    <m/>
    <s v="14000"/>
    <x v="0"/>
    <s v="STATE"/>
    <m/>
    <m/>
    <m/>
    <m/>
    <n v="-1.27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85"/>
    <x v="1"/>
    <s v="390004"/>
    <x v="2"/>
    <s v="10220"/>
    <m/>
    <m/>
    <s v="14000"/>
    <x v="0"/>
    <s v="STATE"/>
    <m/>
    <m/>
    <m/>
    <m/>
    <n v="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86"/>
    <x v="1"/>
    <m/>
    <x v="1"/>
    <s v="99999"/>
    <m/>
    <m/>
    <s v="14000"/>
    <x v="0"/>
    <s v="STATE"/>
    <m/>
    <m/>
    <m/>
    <m/>
    <n v="-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95"/>
    <x v="1"/>
    <s v="390004"/>
    <x v="2"/>
    <s v="10220"/>
    <m/>
    <m/>
    <s v="14000"/>
    <x v="0"/>
    <s v="STATE"/>
    <m/>
    <m/>
    <m/>
    <m/>
    <n v="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96"/>
    <x v="1"/>
    <m/>
    <x v="1"/>
    <s v="99999"/>
    <m/>
    <m/>
    <s v="14000"/>
    <x v="0"/>
    <s v="STATE"/>
    <m/>
    <m/>
    <m/>
    <m/>
    <n v="-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205"/>
    <x v="1"/>
    <s v="390004"/>
    <x v="2"/>
    <s v="10220"/>
    <m/>
    <m/>
    <s v="14000"/>
    <x v="0"/>
    <s v="STATE"/>
    <m/>
    <m/>
    <m/>
    <m/>
    <n v="0.17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206"/>
    <x v="1"/>
    <m/>
    <x v="1"/>
    <s v="99999"/>
    <m/>
    <m/>
    <s v="14000"/>
    <x v="0"/>
    <s v="STATE"/>
    <m/>
    <m/>
    <m/>
    <m/>
    <n v="-0.17"/>
    <s v="0000264284"/>
    <s v="GMIS REPLACEMENT SITE VISITS"/>
    <s v="Expense Accrual Journal"/>
  </r>
  <r>
    <s v="14000"/>
    <n v="2020"/>
    <n v="6"/>
    <s v="EX"/>
    <s v="EX01388382"/>
    <d v="2019-12-05T00:00:00"/>
    <d v="2019-12-05T00:00:00"/>
    <n v="25"/>
    <x v="1"/>
    <m/>
    <x v="1"/>
    <s v="99999"/>
    <m/>
    <m/>
    <s v="14000"/>
    <x v="0"/>
    <s v="STATE"/>
    <m/>
    <m/>
    <m/>
    <m/>
    <n v="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26"/>
    <x v="1"/>
    <m/>
    <x v="3"/>
    <s v="99999"/>
    <m/>
    <m/>
    <m/>
    <x v="0"/>
    <m/>
    <m/>
    <m/>
    <m/>
    <m/>
    <n v="-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35"/>
    <x v="1"/>
    <m/>
    <x v="1"/>
    <s v="99999"/>
    <m/>
    <m/>
    <s v="14000"/>
    <x v="0"/>
    <s v="STATE"/>
    <m/>
    <m/>
    <m/>
    <m/>
    <n v="0.04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36"/>
    <x v="1"/>
    <m/>
    <x v="3"/>
    <s v="99999"/>
    <m/>
    <m/>
    <m/>
    <x v="0"/>
    <m/>
    <m/>
    <m/>
    <m/>
    <m/>
    <n v="-0.04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45"/>
    <x v="1"/>
    <m/>
    <x v="1"/>
    <s v="99999"/>
    <m/>
    <m/>
    <s v="14000"/>
    <x v="0"/>
    <s v="STATE"/>
    <m/>
    <m/>
    <m/>
    <m/>
    <n v="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46"/>
    <x v="1"/>
    <m/>
    <x v="3"/>
    <s v="99999"/>
    <m/>
    <m/>
    <m/>
    <x v="0"/>
    <m/>
    <m/>
    <m/>
    <m/>
    <m/>
    <n v="-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55"/>
    <x v="1"/>
    <m/>
    <x v="1"/>
    <s v="99999"/>
    <m/>
    <m/>
    <s v="14000"/>
    <x v="0"/>
    <s v="STATE"/>
    <m/>
    <m/>
    <m/>
    <m/>
    <n v="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56"/>
    <x v="1"/>
    <m/>
    <x v="3"/>
    <s v="99999"/>
    <m/>
    <m/>
    <m/>
    <x v="0"/>
    <m/>
    <m/>
    <m/>
    <m/>
    <m/>
    <n v="-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65"/>
    <x v="1"/>
    <m/>
    <x v="1"/>
    <s v="99999"/>
    <m/>
    <m/>
    <s v="14000"/>
    <x v="0"/>
    <s v="STATE"/>
    <m/>
    <m/>
    <m/>
    <m/>
    <n v="0.5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66"/>
    <x v="1"/>
    <m/>
    <x v="3"/>
    <s v="99999"/>
    <m/>
    <m/>
    <m/>
    <x v="0"/>
    <m/>
    <m/>
    <m/>
    <m/>
    <m/>
    <n v="-0.5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75"/>
    <x v="1"/>
    <m/>
    <x v="1"/>
    <s v="99999"/>
    <m/>
    <m/>
    <s v="14000"/>
    <x v="0"/>
    <s v="STATE"/>
    <m/>
    <m/>
    <m/>
    <m/>
    <n v="0.05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76"/>
    <x v="1"/>
    <m/>
    <x v="3"/>
    <s v="99999"/>
    <m/>
    <m/>
    <m/>
    <x v="0"/>
    <m/>
    <m/>
    <m/>
    <m/>
    <m/>
    <n v="-0.05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85"/>
    <x v="1"/>
    <m/>
    <x v="1"/>
    <s v="99999"/>
    <m/>
    <m/>
    <s v="14000"/>
    <x v="0"/>
    <s v="STATE"/>
    <m/>
    <m/>
    <m/>
    <m/>
    <n v="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86"/>
    <x v="1"/>
    <m/>
    <x v="3"/>
    <s v="99999"/>
    <m/>
    <m/>
    <m/>
    <x v="0"/>
    <m/>
    <m/>
    <m/>
    <m/>
    <m/>
    <n v="-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95"/>
    <x v="1"/>
    <m/>
    <x v="1"/>
    <s v="99999"/>
    <m/>
    <m/>
    <s v="14000"/>
    <x v="0"/>
    <s v="STATE"/>
    <m/>
    <m/>
    <m/>
    <m/>
    <n v="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96"/>
    <x v="1"/>
    <m/>
    <x v="3"/>
    <s v="99999"/>
    <m/>
    <m/>
    <m/>
    <x v="0"/>
    <m/>
    <m/>
    <m/>
    <m/>
    <m/>
    <n v="-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05"/>
    <x v="1"/>
    <m/>
    <x v="1"/>
    <s v="99999"/>
    <m/>
    <m/>
    <s v="14000"/>
    <x v="0"/>
    <s v="STATE"/>
    <m/>
    <m/>
    <m/>
    <m/>
    <n v="1.09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06"/>
    <x v="1"/>
    <m/>
    <x v="3"/>
    <s v="99999"/>
    <m/>
    <m/>
    <m/>
    <x v="0"/>
    <m/>
    <m/>
    <m/>
    <m/>
    <m/>
    <n v="-1.09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15"/>
    <x v="1"/>
    <m/>
    <x v="1"/>
    <s v="99999"/>
    <m/>
    <m/>
    <s v="14000"/>
    <x v="0"/>
    <s v="STATE"/>
    <m/>
    <m/>
    <m/>
    <m/>
    <n v="0.1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16"/>
    <x v="1"/>
    <m/>
    <x v="3"/>
    <s v="99999"/>
    <m/>
    <m/>
    <m/>
    <x v="0"/>
    <m/>
    <m/>
    <m/>
    <m/>
    <m/>
    <n v="-0.1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25"/>
    <x v="1"/>
    <m/>
    <x v="1"/>
    <s v="99999"/>
    <m/>
    <m/>
    <s v="14000"/>
    <x v="0"/>
    <s v="STATE"/>
    <m/>
    <m/>
    <m/>
    <m/>
    <n v="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26"/>
    <x v="1"/>
    <m/>
    <x v="3"/>
    <s v="99999"/>
    <m/>
    <m/>
    <m/>
    <x v="0"/>
    <m/>
    <m/>
    <m/>
    <m/>
    <m/>
    <n v="-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35"/>
    <x v="1"/>
    <m/>
    <x v="1"/>
    <s v="99999"/>
    <m/>
    <m/>
    <s v="14000"/>
    <x v="0"/>
    <s v="STATE"/>
    <m/>
    <m/>
    <m/>
    <m/>
    <n v="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36"/>
    <x v="1"/>
    <m/>
    <x v="3"/>
    <s v="99999"/>
    <m/>
    <m/>
    <m/>
    <x v="0"/>
    <m/>
    <m/>
    <m/>
    <m/>
    <m/>
    <n v="-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45"/>
    <x v="1"/>
    <m/>
    <x v="1"/>
    <s v="99999"/>
    <m/>
    <m/>
    <s v="14000"/>
    <x v="0"/>
    <s v="STATE"/>
    <m/>
    <m/>
    <m/>
    <m/>
    <n v="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46"/>
    <x v="1"/>
    <m/>
    <x v="3"/>
    <s v="99999"/>
    <m/>
    <m/>
    <m/>
    <x v="0"/>
    <m/>
    <m/>
    <m/>
    <m/>
    <m/>
    <n v="-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55"/>
    <x v="1"/>
    <m/>
    <x v="1"/>
    <s v="99999"/>
    <m/>
    <m/>
    <s v="14000"/>
    <x v="0"/>
    <s v="STATE"/>
    <m/>
    <m/>
    <m/>
    <m/>
    <n v="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56"/>
    <x v="1"/>
    <m/>
    <x v="3"/>
    <s v="99999"/>
    <m/>
    <m/>
    <m/>
    <x v="0"/>
    <m/>
    <m/>
    <m/>
    <m/>
    <m/>
    <n v="-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65"/>
    <x v="1"/>
    <m/>
    <x v="1"/>
    <s v="99999"/>
    <m/>
    <m/>
    <s v="14000"/>
    <x v="0"/>
    <s v="STATE"/>
    <m/>
    <m/>
    <m/>
    <m/>
    <n v="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66"/>
    <x v="1"/>
    <m/>
    <x v="3"/>
    <s v="99999"/>
    <m/>
    <m/>
    <m/>
    <x v="0"/>
    <m/>
    <m/>
    <m/>
    <m/>
    <m/>
    <n v="-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75"/>
    <x v="1"/>
    <m/>
    <x v="1"/>
    <s v="99999"/>
    <m/>
    <m/>
    <s v="14000"/>
    <x v="0"/>
    <s v="STATE"/>
    <m/>
    <m/>
    <m/>
    <m/>
    <n v="1.27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76"/>
    <x v="1"/>
    <m/>
    <x v="3"/>
    <s v="99999"/>
    <m/>
    <m/>
    <m/>
    <x v="0"/>
    <m/>
    <m/>
    <m/>
    <m/>
    <m/>
    <n v="-1.27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85"/>
    <x v="1"/>
    <m/>
    <x v="1"/>
    <s v="99999"/>
    <m/>
    <m/>
    <s v="14000"/>
    <x v="0"/>
    <s v="STATE"/>
    <m/>
    <m/>
    <m/>
    <m/>
    <n v="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86"/>
    <x v="1"/>
    <m/>
    <x v="3"/>
    <s v="99999"/>
    <m/>
    <m/>
    <m/>
    <x v="0"/>
    <m/>
    <m/>
    <m/>
    <m/>
    <m/>
    <n v="-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95"/>
    <x v="1"/>
    <m/>
    <x v="1"/>
    <s v="99999"/>
    <m/>
    <m/>
    <s v="14000"/>
    <x v="0"/>
    <s v="STATE"/>
    <m/>
    <m/>
    <m/>
    <m/>
    <n v="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96"/>
    <x v="1"/>
    <m/>
    <x v="3"/>
    <s v="99999"/>
    <m/>
    <m/>
    <m/>
    <x v="0"/>
    <m/>
    <m/>
    <m/>
    <m/>
    <m/>
    <n v="-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205"/>
    <x v="1"/>
    <m/>
    <x v="1"/>
    <s v="99999"/>
    <m/>
    <m/>
    <s v="14000"/>
    <x v="0"/>
    <s v="STATE"/>
    <m/>
    <m/>
    <m/>
    <m/>
    <n v="0.17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206"/>
    <x v="1"/>
    <m/>
    <x v="3"/>
    <s v="99999"/>
    <m/>
    <m/>
    <m/>
    <x v="0"/>
    <m/>
    <m/>
    <m/>
    <m/>
    <m/>
    <n v="-0.17"/>
    <s v="0000264284"/>
    <s v="GMIS REPLACEMENT SITE VISITS"/>
    <s v="Expense Payment Journal"/>
  </r>
  <r>
    <s v="14000"/>
    <n v="2020"/>
    <n v="6"/>
    <s v="EX"/>
    <s v="EX01390242"/>
    <d v="2019-12-06T00:00:00"/>
    <d v="2019-12-06T00:00:00"/>
    <n v="9"/>
    <x v="1"/>
    <s v="390004"/>
    <x v="5"/>
    <s v="10520"/>
    <m/>
    <m/>
    <s v="14000"/>
    <x v="0"/>
    <s v="STATE"/>
    <m/>
    <m/>
    <m/>
    <m/>
    <n v="0.4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0"/>
    <x v="1"/>
    <m/>
    <x v="1"/>
    <s v="99999"/>
    <m/>
    <m/>
    <s v="14000"/>
    <x v="0"/>
    <s v="STATE"/>
    <m/>
    <m/>
    <m/>
    <m/>
    <n v="-0.4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2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29"/>
    <x v="1"/>
    <s v="390004"/>
    <x v="5"/>
    <s v="10520"/>
    <m/>
    <m/>
    <s v="14000"/>
    <x v="0"/>
    <s v="STATE"/>
    <m/>
    <m/>
    <m/>
    <m/>
    <n v="0.0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30"/>
    <x v="1"/>
    <m/>
    <x v="1"/>
    <s v="99999"/>
    <m/>
    <m/>
    <s v="14000"/>
    <x v="0"/>
    <s v="STATE"/>
    <m/>
    <m/>
    <m/>
    <m/>
    <n v="-0.0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3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4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49"/>
    <x v="1"/>
    <s v="390004"/>
    <x v="5"/>
    <s v="10520"/>
    <m/>
    <m/>
    <s v="14000"/>
    <x v="0"/>
    <s v="STATE"/>
    <m/>
    <m/>
    <m/>
    <m/>
    <n v="0.5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50"/>
    <x v="1"/>
    <m/>
    <x v="1"/>
    <s v="99999"/>
    <m/>
    <m/>
    <s v="14000"/>
    <x v="0"/>
    <s v="STATE"/>
    <m/>
    <m/>
    <m/>
    <m/>
    <n v="-0.5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5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6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6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7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79"/>
    <x v="1"/>
    <s v="390004"/>
    <x v="5"/>
    <s v="10520"/>
    <m/>
    <m/>
    <s v="14000"/>
    <x v="0"/>
    <s v="STATE"/>
    <m/>
    <m/>
    <m/>
    <m/>
    <n v="0.0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80"/>
    <x v="1"/>
    <m/>
    <x v="1"/>
    <s v="99999"/>
    <m/>
    <m/>
    <s v="14000"/>
    <x v="0"/>
    <s v="STATE"/>
    <m/>
    <m/>
    <m/>
    <m/>
    <n v="-0.0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89"/>
    <x v="1"/>
    <s v="390004"/>
    <x v="2"/>
    <s v="10520"/>
    <m/>
    <m/>
    <s v="14000"/>
    <x v="0"/>
    <s v="STATE"/>
    <m/>
    <m/>
    <m/>
    <m/>
    <n v="1.090000000000000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90"/>
    <x v="1"/>
    <m/>
    <x v="1"/>
    <s v="99999"/>
    <m/>
    <m/>
    <s v="14000"/>
    <x v="0"/>
    <s v="STATE"/>
    <m/>
    <m/>
    <m/>
    <m/>
    <n v="-1.090000000000000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99"/>
    <x v="1"/>
    <s v="390004"/>
    <x v="2"/>
    <s v="10520"/>
    <m/>
    <m/>
    <s v="14000"/>
    <x v="0"/>
    <s v="STATE"/>
    <m/>
    <m/>
    <m/>
    <m/>
    <n v="0.1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00"/>
    <x v="1"/>
    <m/>
    <x v="1"/>
    <s v="99999"/>
    <m/>
    <m/>
    <s v="14000"/>
    <x v="0"/>
    <s v="STATE"/>
    <m/>
    <m/>
    <m/>
    <m/>
    <n v="-0.1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09"/>
    <x v="1"/>
    <s v="390004"/>
    <x v="2"/>
    <s v="10520"/>
    <m/>
    <m/>
    <s v="14000"/>
    <x v="0"/>
    <s v="STATE"/>
    <m/>
    <m/>
    <m/>
    <m/>
    <n v="1.27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10"/>
    <x v="1"/>
    <m/>
    <x v="1"/>
    <s v="99999"/>
    <m/>
    <m/>
    <s v="14000"/>
    <x v="0"/>
    <s v="STATE"/>
    <m/>
    <m/>
    <m/>
    <m/>
    <n v="-1.27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19"/>
    <x v="1"/>
    <s v="390004"/>
    <x v="2"/>
    <s v="10520"/>
    <m/>
    <m/>
    <s v="14000"/>
    <x v="0"/>
    <s v="STATE"/>
    <m/>
    <m/>
    <m/>
    <m/>
    <n v="0.18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20"/>
    <x v="1"/>
    <m/>
    <x v="1"/>
    <s v="99999"/>
    <m/>
    <m/>
    <s v="14000"/>
    <x v="0"/>
    <s v="STATE"/>
    <m/>
    <m/>
    <m/>
    <m/>
    <n v="-0.18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29"/>
    <x v="1"/>
    <s v="390004"/>
    <x v="2"/>
    <s v="10520"/>
    <m/>
    <m/>
    <s v="14000"/>
    <x v="0"/>
    <s v="STATE"/>
    <m/>
    <m/>
    <m/>
    <m/>
    <n v="1.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30"/>
    <x v="1"/>
    <m/>
    <x v="1"/>
    <s v="99999"/>
    <m/>
    <m/>
    <s v="14000"/>
    <x v="0"/>
    <s v="STATE"/>
    <m/>
    <m/>
    <m/>
    <m/>
    <n v="-1.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39"/>
    <x v="1"/>
    <s v="390004"/>
    <x v="2"/>
    <s v="10520"/>
    <m/>
    <m/>
    <s v="14000"/>
    <x v="0"/>
    <s v="STATE"/>
    <m/>
    <m/>
    <m/>
    <m/>
    <n v="0.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40"/>
    <x v="1"/>
    <m/>
    <x v="1"/>
    <s v="99999"/>
    <m/>
    <m/>
    <s v="14000"/>
    <x v="0"/>
    <s v="STATE"/>
    <m/>
    <m/>
    <m/>
    <m/>
    <n v="-0.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49"/>
    <x v="1"/>
    <s v="390004"/>
    <x v="6"/>
    <s v="10520"/>
    <m/>
    <m/>
    <s v="14000"/>
    <x v="0"/>
    <s v="STATE"/>
    <m/>
    <m/>
    <m/>
    <m/>
    <n v="0.2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50"/>
    <x v="1"/>
    <m/>
    <x v="1"/>
    <s v="99999"/>
    <m/>
    <m/>
    <s v="14000"/>
    <x v="0"/>
    <s v="STATE"/>
    <m/>
    <m/>
    <m/>
    <m/>
    <n v="-0.2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59"/>
    <x v="1"/>
    <s v="390004"/>
    <x v="6"/>
    <s v="10520"/>
    <m/>
    <m/>
    <s v="14000"/>
    <x v="0"/>
    <s v="STATE"/>
    <m/>
    <m/>
    <m/>
    <m/>
    <n v="0.6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60"/>
    <x v="1"/>
    <m/>
    <x v="1"/>
    <s v="99999"/>
    <m/>
    <m/>
    <s v="14000"/>
    <x v="0"/>
    <s v="STATE"/>
    <m/>
    <m/>
    <m/>
    <m/>
    <n v="-0.6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69"/>
    <x v="1"/>
    <s v="390004"/>
    <x v="6"/>
    <s v="10520"/>
    <m/>
    <m/>
    <s v="14000"/>
    <x v="0"/>
    <s v="STATE"/>
    <m/>
    <m/>
    <m/>
    <m/>
    <n v="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70"/>
    <x v="1"/>
    <m/>
    <x v="1"/>
    <s v="99999"/>
    <m/>
    <m/>
    <s v="14000"/>
    <x v="0"/>
    <s v="STATE"/>
    <m/>
    <m/>
    <m/>
    <m/>
    <n v="-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79"/>
    <x v="1"/>
    <s v="390004"/>
    <x v="6"/>
    <s v="10520"/>
    <m/>
    <m/>
    <s v="14000"/>
    <x v="0"/>
    <s v="STATE"/>
    <m/>
    <m/>
    <m/>
    <m/>
    <n v="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80"/>
    <x v="1"/>
    <m/>
    <x v="1"/>
    <s v="99999"/>
    <m/>
    <m/>
    <s v="14000"/>
    <x v="0"/>
    <s v="STATE"/>
    <m/>
    <m/>
    <m/>
    <m/>
    <n v="-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89"/>
    <x v="1"/>
    <s v="390004"/>
    <x v="2"/>
    <s v="10520"/>
    <m/>
    <m/>
    <s v="14000"/>
    <x v="0"/>
    <s v="STATE"/>
    <m/>
    <m/>
    <m/>
    <m/>
    <n v="0.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90"/>
    <x v="1"/>
    <m/>
    <x v="1"/>
    <s v="99999"/>
    <m/>
    <m/>
    <s v="14000"/>
    <x v="0"/>
    <s v="STATE"/>
    <m/>
    <m/>
    <m/>
    <m/>
    <n v="-0.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99"/>
    <x v="1"/>
    <s v="390004"/>
    <x v="2"/>
    <s v="10520"/>
    <m/>
    <m/>
    <s v="14000"/>
    <x v="0"/>
    <s v="STATE"/>
    <m/>
    <m/>
    <m/>
    <m/>
    <n v="0.3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200"/>
    <x v="1"/>
    <m/>
    <x v="1"/>
    <s v="99999"/>
    <m/>
    <m/>
    <s v="14000"/>
    <x v="0"/>
    <s v="STATE"/>
    <m/>
    <m/>
    <m/>
    <m/>
    <n v="-0.35"/>
    <s v="0000264308"/>
    <s v="GMIS REPLACEMENT SITE VISITS"/>
    <s v="Expense Accrual Journal"/>
  </r>
  <r>
    <s v="14000"/>
    <n v="2020"/>
    <n v="6"/>
    <s v="EX"/>
    <s v="EX01391136"/>
    <d v="2019-12-07T00:00:00"/>
    <d v="2019-12-07T00:00:00"/>
    <n v="9"/>
    <x v="1"/>
    <m/>
    <x v="1"/>
    <s v="99999"/>
    <m/>
    <m/>
    <s v="14000"/>
    <x v="0"/>
    <s v="STATE"/>
    <m/>
    <m/>
    <m/>
    <m/>
    <n v="0.4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0"/>
    <x v="1"/>
    <m/>
    <x v="3"/>
    <s v="99999"/>
    <m/>
    <m/>
    <m/>
    <x v="0"/>
    <m/>
    <m/>
    <m/>
    <m/>
    <m/>
    <n v="-0.4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2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29"/>
    <x v="1"/>
    <m/>
    <x v="1"/>
    <s v="99999"/>
    <m/>
    <m/>
    <s v="14000"/>
    <x v="0"/>
    <s v="STATE"/>
    <m/>
    <m/>
    <m/>
    <m/>
    <n v="0.0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30"/>
    <x v="1"/>
    <m/>
    <x v="3"/>
    <s v="99999"/>
    <m/>
    <m/>
    <m/>
    <x v="0"/>
    <m/>
    <m/>
    <m/>
    <m/>
    <m/>
    <n v="-0.0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3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4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49"/>
    <x v="1"/>
    <m/>
    <x v="1"/>
    <s v="99999"/>
    <m/>
    <m/>
    <s v="14000"/>
    <x v="0"/>
    <s v="STATE"/>
    <m/>
    <m/>
    <m/>
    <m/>
    <n v="0.5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50"/>
    <x v="1"/>
    <m/>
    <x v="3"/>
    <s v="99999"/>
    <m/>
    <m/>
    <m/>
    <x v="0"/>
    <m/>
    <m/>
    <m/>
    <m/>
    <m/>
    <n v="-0.5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5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6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6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7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79"/>
    <x v="1"/>
    <m/>
    <x v="1"/>
    <s v="99999"/>
    <m/>
    <m/>
    <s v="14000"/>
    <x v="0"/>
    <s v="STATE"/>
    <m/>
    <m/>
    <m/>
    <m/>
    <n v="0.0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80"/>
    <x v="1"/>
    <m/>
    <x v="3"/>
    <s v="99999"/>
    <m/>
    <m/>
    <m/>
    <x v="0"/>
    <m/>
    <m/>
    <m/>
    <m/>
    <m/>
    <n v="-0.0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89"/>
    <x v="1"/>
    <m/>
    <x v="1"/>
    <s v="99999"/>
    <m/>
    <m/>
    <s v="14000"/>
    <x v="0"/>
    <s v="STATE"/>
    <m/>
    <m/>
    <m/>
    <m/>
    <n v="1.090000000000000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90"/>
    <x v="1"/>
    <m/>
    <x v="3"/>
    <s v="99999"/>
    <m/>
    <m/>
    <m/>
    <x v="0"/>
    <m/>
    <m/>
    <m/>
    <m/>
    <m/>
    <n v="-1.090000000000000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99"/>
    <x v="1"/>
    <m/>
    <x v="1"/>
    <s v="99999"/>
    <m/>
    <m/>
    <s v="14000"/>
    <x v="0"/>
    <s v="STATE"/>
    <m/>
    <m/>
    <m/>
    <m/>
    <n v="0.1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00"/>
    <x v="1"/>
    <m/>
    <x v="3"/>
    <s v="99999"/>
    <m/>
    <m/>
    <m/>
    <x v="0"/>
    <m/>
    <m/>
    <m/>
    <m/>
    <m/>
    <n v="-0.1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09"/>
    <x v="1"/>
    <m/>
    <x v="1"/>
    <s v="99999"/>
    <m/>
    <m/>
    <s v="14000"/>
    <x v="0"/>
    <s v="STATE"/>
    <m/>
    <m/>
    <m/>
    <m/>
    <n v="1.27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10"/>
    <x v="1"/>
    <m/>
    <x v="3"/>
    <s v="99999"/>
    <m/>
    <m/>
    <m/>
    <x v="0"/>
    <m/>
    <m/>
    <m/>
    <m/>
    <m/>
    <n v="-1.27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19"/>
    <x v="1"/>
    <m/>
    <x v="1"/>
    <s v="99999"/>
    <m/>
    <m/>
    <s v="14000"/>
    <x v="0"/>
    <s v="STATE"/>
    <m/>
    <m/>
    <m/>
    <m/>
    <n v="0.18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20"/>
    <x v="1"/>
    <m/>
    <x v="3"/>
    <s v="99999"/>
    <m/>
    <m/>
    <m/>
    <x v="0"/>
    <m/>
    <m/>
    <m/>
    <m/>
    <m/>
    <n v="-0.18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29"/>
    <x v="1"/>
    <m/>
    <x v="1"/>
    <s v="99999"/>
    <m/>
    <m/>
    <s v="14000"/>
    <x v="0"/>
    <s v="STATE"/>
    <m/>
    <m/>
    <m/>
    <m/>
    <n v="1.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30"/>
    <x v="1"/>
    <m/>
    <x v="3"/>
    <s v="99999"/>
    <m/>
    <m/>
    <m/>
    <x v="0"/>
    <m/>
    <m/>
    <m/>
    <m/>
    <m/>
    <n v="-1.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39"/>
    <x v="1"/>
    <m/>
    <x v="1"/>
    <s v="99999"/>
    <m/>
    <m/>
    <s v="14000"/>
    <x v="0"/>
    <s v="STATE"/>
    <m/>
    <m/>
    <m/>
    <m/>
    <n v="0.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40"/>
    <x v="1"/>
    <m/>
    <x v="3"/>
    <s v="99999"/>
    <m/>
    <m/>
    <m/>
    <x v="0"/>
    <m/>
    <m/>
    <m/>
    <m/>
    <m/>
    <n v="-0.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49"/>
    <x v="1"/>
    <m/>
    <x v="1"/>
    <s v="99999"/>
    <m/>
    <m/>
    <s v="14000"/>
    <x v="0"/>
    <s v="STATE"/>
    <m/>
    <m/>
    <m/>
    <m/>
    <n v="0.2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50"/>
    <x v="1"/>
    <m/>
    <x v="3"/>
    <s v="99999"/>
    <m/>
    <m/>
    <m/>
    <x v="0"/>
    <m/>
    <m/>
    <m/>
    <m/>
    <m/>
    <n v="-0.2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59"/>
    <x v="1"/>
    <m/>
    <x v="1"/>
    <s v="99999"/>
    <m/>
    <m/>
    <s v="14000"/>
    <x v="0"/>
    <s v="STATE"/>
    <m/>
    <m/>
    <m/>
    <m/>
    <n v="0.6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60"/>
    <x v="1"/>
    <m/>
    <x v="3"/>
    <s v="99999"/>
    <m/>
    <m/>
    <m/>
    <x v="0"/>
    <m/>
    <m/>
    <m/>
    <m/>
    <m/>
    <n v="-0.6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69"/>
    <x v="1"/>
    <m/>
    <x v="1"/>
    <s v="99999"/>
    <m/>
    <m/>
    <s v="14000"/>
    <x v="0"/>
    <s v="STATE"/>
    <m/>
    <m/>
    <m/>
    <m/>
    <n v="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70"/>
    <x v="1"/>
    <m/>
    <x v="3"/>
    <s v="99999"/>
    <m/>
    <m/>
    <m/>
    <x v="0"/>
    <m/>
    <m/>
    <m/>
    <m/>
    <m/>
    <n v="-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79"/>
    <x v="1"/>
    <m/>
    <x v="1"/>
    <s v="99999"/>
    <m/>
    <m/>
    <s v="14000"/>
    <x v="0"/>
    <s v="STATE"/>
    <m/>
    <m/>
    <m/>
    <m/>
    <n v="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80"/>
    <x v="1"/>
    <m/>
    <x v="3"/>
    <s v="99999"/>
    <m/>
    <m/>
    <m/>
    <x v="0"/>
    <m/>
    <m/>
    <m/>
    <m/>
    <m/>
    <n v="-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89"/>
    <x v="1"/>
    <m/>
    <x v="1"/>
    <s v="99999"/>
    <m/>
    <m/>
    <s v="14000"/>
    <x v="0"/>
    <s v="STATE"/>
    <m/>
    <m/>
    <m/>
    <m/>
    <n v="0.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90"/>
    <x v="1"/>
    <m/>
    <x v="3"/>
    <s v="99999"/>
    <m/>
    <m/>
    <m/>
    <x v="0"/>
    <m/>
    <m/>
    <m/>
    <m/>
    <m/>
    <n v="-0.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99"/>
    <x v="1"/>
    <m/>
    <x v="1"/>
    <s v="99999"/>
    <m/>
    <m/>
    <s v="14000"/>
    <x v="0"/>
    <s v="STATE"/>
    <m/>
    <m/>
    <m/>
    <m/>
    <n v="0.3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200"/>
    <x v="1"/>
    <m/>
    <x v="3"/>
    <s v="99999"/>
    <m/>
    <m/>
    <m/>
    <x v="0"/>
    <m/>
    <m/>
    <m/>
    <m/>
    <m/>
    <n v="-0.35"/>
    <s v="0000264308"/>
    <s v="GMIS REPLACEMENT SITE VISITS"/>
    <s v="Expense Payment Journal"/>
  </r>
  <r>
    <s v="14000"/>
    <n v="2020"/>
    <n v="6"/>
    <s v="ONL"/>
    <s v="0001391377"/>
    <d v="2019-12-10T00:00:00"/>
    <d v="2019-12-17T00:00:00"/>
    <n v="11"/>
    <x v="1"/>
    <s v="390004"/>
    <x v="7"/>
    <s v="1022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2"/>
    <x v="0"/>
    <s v="390004"/>
    <x v="7"/>
    <s v="1022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8"/>
    <x v="1"/>
    <s v="390004"/>
    <x v="7"/>
    <s v="1023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9"/>
    <x v="0"/>
    <s v="390004"/>
    <x v="7"/>
    <s v="1023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24"/>
    <x v="1"/>
    <s v="390004"/>
    <x v="7"/>
    <s v="1022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25"/>
    <x v="0"/>
    <s v="390004"/>
    <x v="7"/>
    <s v="1022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0"/>
    <x v="1"/>
    <s v="390004"/>
    <x v="7"/>
    <s v="1033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1"/>
    <x v="0"/>
    <s v="390004"/>
    <x v="7"/>
    <s v="1033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5"/>
    <x v="1"/>
    <s v="390004"/>
    <x v="7"/>
    <s v="1026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6"/>
    <x v="0"/>
    <s v="390004"/>
    <x v="7"/>
    <s v="1026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49"/>
    <x v="1"/>
    <m/>
    <x v="3"/>
    <s v="99999"/>
    <m/>
    <m/>
    <m/>
    <x v="0"/>
    <m/>
    <m/>
    <m/>
    <m/>
    <m/>
    <n v="-36.85"/>
    <m/>
    <s v="Cash With The Treasurer Of VA"/>
    <s v="Bank of America Travel Card September 16, 2019-October 15, 2019"/>
  </r>
  <r>
    <s v="14000"/>
    <n v="2020"/>
    <n v="6"/>
    <s v="ONL"/>
    <s v="0001391377"/>
    <d v="2019-12-10T00:00:00"/>
    <d v="2019-12-17T00:00:00"/>
    <n v="51"/>
    <x v="0"/>
    <m/>
    <x v="3"/>
    <s v="99999"/>
    <m/>
    <m/>
    <m/>
    <x v="0"/>
    <m/>
    <m/>
    <m/>
    <m/>
    <m/>
    <n v="-12.25"/>
    <m/>
    <s v="Cash With The Treasurer Of VA"/>
    <s v="Bank of America Travel Card September 16, 2019-October 15, 2019"/>
  </r>
  <r>
    <s v="14000"/>
    <n v="2020"/>
    <n v="6"/>
    <s v="AP"/>
    <s v="AP01400549"/>
    <d v="2019-12-19T00:00:00"/>
    <d v="2019-12-19T00:00:00"/>
    <n v="151"/>
    <x v="1"/>
    <m/>
    <x v="1"/>
    <s v="99999"/>
    <m/>
    <m/>
    <s v="14000"/>
    <x v="0"/>
    <s v="STATE"/>
    <m/>
    <m/>
    <m/>
    <m/>
    <n v="-32641.55"/>
    <s v="00020180"/>
    <s v="Accounts Payable"/>
    <s v="Accounts Payable"/>
  </r>
  <r>
    <s v="14000"/>
    <n v="2020"/>
    <n v="6"/>
    <s v="AP"/>
    <s v="AP01400549"/>
    <d v="2019-12-19T00:00:00"/>
    <d v="2019-12-19T00:00:00"/>
    <n v="295"/>
    <x v="1"/>
    <s v="390002"/>
    <x v="8"/>
    <s v="90000"/>
    <m/>
    <m/>
    <s v="14000"/>
    <x v="0"/>
    <s v="STATE"/>
    <s v="775"/>
    <m/>
    <m/>
    <m/>
    <n v="32641.55"/>
    <s v="00020180"/>
    <s v="20-B4539RS17 RSAT"/>
    <s v="Accounts Payable"/>
  </r>
  <r>
    <s v="14000"/>
    <n v="2020"/>
    <n v="6"/>
    <s v="AR"/>
    <s v="AR01403018"/>
    <d v="2019-12-23T00:00:00"/>
    <d v="2019-12-23T00:00:00"/>
    <n v="14"/>
    <x v="1"/>
    <m/>
    <x v="3"/>
    <s v="99999"/>
    <m/>
    <m/>
    <m/>
    <x v="0"/>
    <m/>
    <m/>
    <m/>
    <m/>
    <m/>
    <n v="69772.31"/>
    <s v="41406104"/>
    <s v="19-12-23AR_DIRJRNL4355"/>
    <s v="AR Direct Cash Journal"/>
  </r>
  <r>
    <s v="14000"/>
    <n v="2020"/>
    <n v="6"/>
    <s v="AR"/>
    <s v="AR01403018"/>
    <d v="2019-12-23T00:00:00"/>
    <d v="2019-12-23T00:00:00"/>
    <n v="48"/>
    <x v="1"/>
    <m/>
    <x v="9"/>
    <s v="90000"/>
    <m/>
    <m/>
    <s v="14000"/>
    <x v="0"/>
    <s v="STATE"/>
    <m/>
    <m/>
    <m/>
    <m/>
    <n v="-69772.31"/>
    <s v="41406104"/>
    <s v="19-12-23AR_DIRJRNL4355"/>
    <s v="AR Direct Cash Journal"/>
  </r>
  <r>
    <s v="14000"/>
    <n v="2020"/>
    <n v="7"/>
    <s v="AP"/>
    <s v="AP01413192"/>
    <d v="2020-01-08T00:00:00"/>
    <d v="2020-01-08T00:00:00"/>
    <n v="225"/>
    <x v="1"/>
    <m/>
    <x v="3"/>
    <s v="99999"/>
    <m/>
    <m/>
    <s v="14000"/>
    <x v="0"/>
    <s v="STATE"/>
    <m/>
    <m/>
    <m/>
    <m/>
    <n v="-32641.55"/>
    <s v="00020180"/>
    <s v="Cash With The Treasurer Of VA"/>
    <s v="AP Payments"/>
  </r>
  <r>
    <s v="14000"/>
    <n v="2020"/>
    <n v="7"/>
    <s v="AP"/>
    <s v="AP01413192"/>
    <d v="2020-01-08T00:00:00"/>
    <d v="2020-01-08T00:00:00"/>
    <n v="523"/>
    <x v="1"/>
    <m/>
    <x v="1"/>
    <s v="99999"/>
    <m/>
    <m/>
    <s v="14000"/>
    <x v="0"/>
    <s v="STATE"/>
    <m/>
    <m/>
    <m/>
    <m/>
    <n v="32641.55"/>
    <s v="00020180"/>
    <s v="Accounts Payable"/>
    <s v="AP Payments"/>
  </r>
  <r>
    <s v="14000"/>
    <n v="2020"/>
    <n v="8"/>
    <s v="SPJ"/>
    <s v="0001462209"/>
    <d v="2020-02-29T00:00:00"/>
    <d v="2020-03-06T00:00:00"/>
    <n v="45"/>
    <x v="0"/>
    <s v="390004"/>
    <x v="10"/>
    <s v="10340"/>
    <m/>
    <m/>
    <s v="14000"/>
    <x v="0"/>
    <s v="STATE"/>
    <m/>
    <m/>
    <m/>
    <m/>
    <n v="87.14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46"/>
    <x v="1"/>
    <s v="390004"/>
    <x v="10"/>
    <s v="10340"/>
    <m/>
    <m/>
    <s v="14000"/>
    <x v="0"/>
    <s v="STATE"/>
    <m/>
    <m/>
    <m/>
    <m/>
    <n v="261.4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232"/>
    <x v="0"/>
    <m/>
    <x v="3"/>
    <s v="99999"/>
    <m/>
    <m/>
    <m/>
    <x v="0"/>
    <m/>
    <m/>
    <m/>
    <m/>
    <m/>
    <n v="-87.14"/>
    <m/>
    <s v="Cash With The Treasurer Of VA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234"/>
    <x v="1"/>
    <m/>
    <x v="3"/>
    <s v="99999"/>
    <m/>
    <m/>
    <m/>
    <x v="0"/>
    <m/>
    <m/>
    <m/>
    <m/>
    <m/>
    <n v="-261.42"/>
    <m/>
    <s v="Cash With The Treasurer Of VA"/>
    <s v="To prorate the Overhead charges incurred in Feb 2020 - VITA Server and End User Charges"/>
  </r>
  <r>
    <s v="14000"/>
    <n v="2020"/>
    <n v="8"/>
    <s v="SPJ"/>
    <s v="0001462220"/>
    <d v="2020-02-29T00:00:00"/>
    <d v="2020-03-06T00:00:00"/>
    <n v="45"/>
    <x v="0"/>
    <s v="390004"/>
    <x v="11"/>
    <s v="10340"/>
    <m/>
    <m/>
    <s v="14000"/>
    <x v="0"/>
    <s v="STATE"/>
    <m/>
    <m/>
    <m/>
    <m/>
    <n v="22.6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46"/>
    <x v="1"/>
    <s v="390004"/>
    <x v="11"/>
    <s v="10340"/>
    <m/>
    <m/>
    <s v="14000"/>
    <x v="0"/>
    <s v="STATE"/>
    <m/>
    <m/>
    <m/>
    <m/>
    <n v="68.08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234"/>
    <x v="0"/>
    <m/>
    <x v="3"/>
    <s v="99999"/>
    <m/>
    <m/>
    <m/>
    <x v="0"/>
    <m/>
    <m/>
    <m/>
    <m/>
    <m/>
    <n v="-22.69"/>
    <m/>
    <s v="Cash With The Treasurer Of VA"/>
    <s v="To prorate the OH Charged in Feb/Mar 2020 - VITA Phones"/>
  </r>
  <r>
    <s v="14000"/>
    <n v="2020"/>
    <n v="8"/>
    <s v="SPJ"/>
    <s v="0001462220"/>
    <d v="2020-02-29T00:00:00"/>
    <d v="2020-03-06T00:00:00"/>
    <n v="236"/>
    <x v="1"/>
    <m/>
    <x v="3"/>
    <s v="99999"/>
    <m/>
    <m/>
    <m/>
    <x v="0"/>
    <m/>
    <m/>
    <m/>
    <m/>
    <m/>
    <n v="-68.08"/>
    <m/>
    <s v="Cash With The Treasurer Of VA"/>
    <s v="To prorate the OH Charged in Feb/Mar 2020 - VITA Phones"/>
  </r>
  <r>
    <s v="14000"/>
    <n v="2020"/>
    <n v="8"/>
    <s v="SPJ"/>
    <s v="0001462225"/>
    <d v="2020-02-29T00:00:00"/>
    <d v="2020-03-06T00:00:00"/>
    <n v="45"/>
    <x v="0"/>
    <s v="390004"/>
    <x v="12"/>
    <s v="10340"/>
    <m/>
    <m/>
    <s v="14000"/>
    <x v="0"/>
    <s v="STATE"/>
    <m/>
    <m/>
    <m/>
    <m/>
    <n v="1.86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46"/>
    <x v="1"/>
    <s v="390004"/>
    <x v="12"/>
    <s v="10340"/>
    <m/>
    <m/>
    <s v="14000"/>
    <x v="0"/>
    <s v="STATE"/>
    <m/>
    <m/>
    <m/>
    <m/>
    <n v="5.57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233"/>
    <x v="0"/>
    <m/>
    <x v="3"/>
    <s v="99999"/>
    <m/>
    <m/>
    <m/>
    <x v="0"/>
    <m/>
    <m/>
    <m/>
    <m/>
    <m/>
    <n v="-1.86"/>
    <m/>
    <s v="Cash With The Treasurer Of VA"/>
    <s v="To prorate the OH Charged in Jan/Feb2020 - Agency Paper"/>
  </r>
  <r>
    <s v="14000"/>
    <n v="2020"/>
    <n v="8"/>
    <s v="SPJ"/>
    <s v="0001462225"/>
    <d v="2020-02-29T00:00:00"/>
    <d v="2020-03-06T00:00:00"/>
    <n v="235"/>
    <x v="1"/>
    <m/>
    <x v="3"/>
    <s v="99999"/>
    <m/>
    <m/>
    <m/>
    <x v="0"/>
    <m/>
    <m/>
    <m/>
    <m/>
    <m/>
    <n v="-5.57"/>
    <m/>
    <s v="Cash With The Treasurer Of VA"/>
    <s v="To prorate the OH Charged in Jan/Feb2020 - Agency Paper"/>
  </r>
  <r>
    <s v="14000"/>
    <n v="2020"/>
    <n v="8"/>
    <s v="SPJ"/>
    <s v="0001462251"/>
    <d v="2020-02-29T00:00:00"/>
    <d v="2020-03-06T00:00:00"/>
    <n v="45"/>
    <x v="0"/>
    <s v="390004"/>
    <x v="13"/>
    <s v="10340"/>
    <m/>
    <m/>
    <s v="14000"/>
    <x v="0"/>
    <s v="STATE"/>
    <m/>
    <m/>
    <m/>
    <m/>
    <n v="0.89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46"/>
    <x v="1"/>
    <s v="390004"/>
    <x v="13"/>
    <s v="10340"/>
    <m/>
    <m/>
    <s v="14000"/>
    <x v="0"/>
    <s v="STATE"/>
    <m/>
    <m/>
    <m/>
    <m/>
    <n v="2.66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235"/>
    <x v="0"/>
    <m/>
    <x v="3"/>
    <s v="99999"/>
    <m/>
    <m/>
    <m/>
    <x v="0"/>
    <m/>
    <m/>
    <m/>
    <m/>
    <m/>
    <n v="-0.89"/>
    <m/>
    <s v="Cash With The Treasurer Of VA"/>
    <s v="To prorate the OH Charged in Jan/Feb 2020-Agency Office Supplies"/>
  </r>
  <r>
    <s v="14000"/>
    <n v="2020"/>
    <n v="8"/>
    <s v="SPJ"/>
    <s v="0001462251"/>
    <d v="2020-02-29T00:00:00"/>
    <d v="2020-03-06T00:00:00"/>
    <n v="237"/>
    <x v="1"/>
    <m/>
    <x v="3"/>
    <s v="99999"/>
    <m/>
    <m/>
    <m/>
    <x v="0"/>
    <m/>
    <m/>
    <m/>
    <m/>
    <m/>
    <n v="-2.66"/>
    <m/>
    <s v="Cash With The Treasurer Of VA"/>
    <s v="To prorate the OH Charged in Jan/Feb 2020-Agency Office Supplies"/>
  </r>
  <r>
    <s v="14000"/>
    <n v="2020"/>
    <n v="9"/>
    <s v="SPJ"/>
    <s v="0001463218"/>
    <d v="2020-03-09T00:00:00"/>
    <d v="2020-03-09T00:00:00"/>
    <n v="45"/>
    <x v="0"/>
    <s v="390004"/>
    <x v="14"/>
    <s v="10340"/>
    <m/>
    <m/>
    <s v="14000"/>
    <x v="0"/>
    <s v="STATE"/>
    <m/>
    <m/>
    <m/>
    <m/>
    <n v="0.39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46"/>
    <x v="1"/>
    <s v="390004"/>
    <x v="14"/>
    <s v="10340"/>
    <m/>
    <m/>
    <s v="14000"/>
    <x v="0"/>
    <s v="STATE"/>
    <m/>
    <m/>
    <m/>
    <m/>
    <n v="1.18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233"/>
    <x v="0"/>
    <m/>
    <x v="3"/>
    <s v="99999"/>
    <m/>
    <m/>
    <m/>
    <x v="0"/>
    <m/>
    <m/>
    <m/>
    <m/>
    <m/>
    <n v="-0.39"/>
    <m/>
    <s v="Cash With The Treasurer Of VA"/>
    <s v="To prorate the OH Charged in Jan/Feb/Mar2020-DGS Electrical Maintenance"/>
  </r>
  <r>
    <s v="14000"/>
    <n v="2020"/>
    <n v="9"/>
    <s v="SPJ"/>
    <s v="0001463218"/>
    <d v="2020-03-09T00:00:00"/>
    <d v="2020-03-09T00:00:00"/>
    <n v="235"/>
    <x v="1"/>
    <m/>
    <x v="3"/>
    <s v="99999"/>
    <m/>
    <m/>
    <m/>
    <x v="0"/>
    <m/>
    <m/>
    <m/>
    <m/>
    <m/>
    <n v="-1.18"/>
    <m/>
    <s v="Cash With The Treasurer Of VA"/>
    <s v="To prorate the OH Charged in Jan/Feb/Mar2020-DGS Electrical Maintenance"/>
  </r>
  <r>
    <s v="14000"/>
    <n v="2020"/>
    <n v="9"/>
    <s v="SPJ"/>
    <s v="0001463227"/>
    <d v="2020-03-09T00:00:00"/>
    <d v="2020-03-09T00:00:00"/>
    <n v="45"/>
    <x v="0"/>
    <s v="390004"/>
    <x v="15"/>
    <s v="10340"/>
    <m/>
    <m/>
    <s v="14000"/>
    <x v="0"/>
    <s v="STATE"/>
    <m/>
    <m/>
    <m/>
    <m/>
    <n v="0.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46"/>
    <x v="1"/>
    <s v="390004"/>
    <x v="15"/>
    <s v="10340"/>
    <m/>
    <m/>
    <s v="14000"/>
    <x v="0"/>
    <s v="STATE"/>
    <m/>
    <m/>
    <m/>
    <m/>
    <n v="0.3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231"/>
    <x v="0"/>
    <m/>
    <x v="3"/>
    <s v="99999"/>
    <m/>
    <m/>
    <m/>
    <x v="0"/>
    <m/>
    <m/>
    <m/>
    <m/>
    <m/>
    <n v="-0.1"/>
    <m/>
    <s v="Cash With The Treasurer Of VA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233"/>
    <x v="1"/>
    <m/>
    <x v="3"/>
    <s v="99999"/>
    <m/>
    <m/>
    <m/>
    <x v="0"/>
    <m/>
    <m/>
    <m/>
    <m/>
    <m/>
    <n v="-0.31"/>
    <m/>
    <s v="Cash With The Treasurer Of VA"/>
    <s v="To prorate OH costs Incurred in August 2019 - Manual Labor Services (Shredding Services)"/>
  </r>
  <r>
    <s v="14000"/>
    <n v="2020"/>
    <n v="9"/>
    <s v="SPJ"/>
    <s v="0001463268"/>
    <d v="2020-03-09T00:00:00"/>
    <d v="2020-03-09T00:00:00"/>
    <n v="45"/>
    <x v="0"/>
    <s v="390004"/>
    <x v="16"/>
    <s v="10340"/>
    <m/>
    <m/>
    <s v="14000"/>
    <x v="0"/>
    <s v="STATE"/>
    <m/>
    <m/>
    <m/>
    <m/>
    <n v="0.31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46"/>
    <x v="1"/>
    <s v="390004"/>
    <x v="16"/>
    <s v="10340"/>
    <m/>
    <m/>
    <s v="14000"/>
    <x v="0"/>
    <s v="STATE"/>
    <m/>
    <m/>
    <m/>
    <m/>
    <n v="0.9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232"/>
    <x v="0"/>
    <m/>
    <x v="3"/>
    <s v="99999"/>
    <m/>
    <m/>
    <m/>
    <x v="0"/>
    <m/>
    <m/>
    <m/>
    <m/>
    <m/>
    <n v="-0.31"/>
    <m/>
    <s v="Cash With The Treasurer Of VA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234"/>
    <x v="1"/>
    <m/>
    <x v="3"/>
    <s v="99999"/>
    <m/>
    <m/>
    <m/>
    <x v="0"/>
    <m/>
    <m/>
    <m/>
    <m/>
    <m/>
    <n v="-0.93"/>
    <m/>
    <s v="Cash With The Treasurer Of VA"/>
    <s v="To prorate FY20 Q2 OH Charged for Medical Supplies - First Aid cabinets and credit for CPR training"/>
  </r>
  <r>
    <s v="14000"/>
    <n v="2020"/>
    <n v="9"/>
    <s v="SPJ"/>
    <s v="0001463283"/>
    <d v="2020-03-09T00:00:00"/>
    <d v="2020-03-09T00:00:00"/>
    <n v="45"/>
    <x v="0"/>
    <s v="390004"/>
    <x v="17"/>
    <s v="10340"/>
    <m/>
    <m/>
    <s v="14000"/>
    <x v="0"/>
    <s v="STATE"/>
    <m/>
    <m/>
    <m/>
    <m/>
    <n v="0.18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46"/>
    <x v="1"/>
    <s v="390004"/>
    <x v="17"/>
    <s v="10340"/>
    <m/>
    <m/>
    <s v="14000"/>
    <x v="0"/>
    <s v="STATE"/>
    <m/>
    <m/>
    <m/>
    <m/>
    <n v="0.55000000000000004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231"/>
    <x v="0"/>
    <m/>
    <x v="3"/>
    <s v="99999"/>
    <m/>
    <m/>
    <m/>
    <x v="0"/>
    <m/>
    <m/>
    <m/>
    <m/>
    <m/>
    <n v="-0.18"/>
    <m/>
    <s v="Cash With The Treasurer Of VA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233"/>
    <x v="1"/>
    <m/>
    <x v="3"/>
    <s v="99999"/>
    <m/>
    <m/>
    <m/>
    <x v="0"/>
    <m/>
    <m/>
    <m/>
    <m/>
    <m/>
    <n v="-0.55000000000000004"/>
    <m/>
    <s v="Cash With The Treasurer Of VA"/>
    <s v="To prorate FY20 Q2 OH Charged for Custodial Repair (water filters for agency sinks)"/>
  </r>
  <r>
    <s v="14000"/>
    <n v="2020"/>
    <n v="9"/>
    <s v="SPJ"/>
    <s v="0001463364"/>
    <d v="2020-03-09T00:00:00"/>
    <d v="2020-03-09T00:00:00"/>
    <n v="45"/>
    <x v="0"/>
    <s v="390004"/>
    <x v="16"/>
    <s v="10340"/>
    <m/>
    <m/>
    <s v="14000"/>
    <x v="0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46"/>
    <x v="1"/>
    <s v="390004"/>
    <x v="16"/>
    <s v="10340"/>
    <m/>
    <m/>
    <s v="14000"/>
    <x v="0"/>
    <s v="STATE"/>
    <m/>
    <m/>
    <m/>
    <m/>
    <n v="-0.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231"/>
    <x v="0"/>
    <m/>
    <x v="3"/>
    <s v="99999"/>
    <m/>
    <m/>
    <m/>
    <x v="0"/>
    <m/>
    <m/>
    <m/>
    <m/>
    <m/>
    <n v="7.0000000000000007E-2"/>
    <m/>
    <s v="Cash With The Treasurer Of VA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233"/>
    <x v="1"/>
    <m/>
    <x v="3"/>
    <s v="99999"/>
    <m/>
    <m/>
    <m/>
    <x v="0"/>
    <m/>
    <m/>
    <m/>
    <m/>
    <m/>
    <n v="0.2"/>
    <m/>
    <s v="Cash With The Treasurer Of VA"/>
    <s v="To prorate FY20 OH Expenditure credits charged to Education Supplies to Medical Supplies"/>
  </r>
  <r>
    <s v="14000"/>
    <n v="2020"/>
    <n v="9"/>
    <s v="SPJ"/>
    <s v="0001463366"/>
    <d v="2020-03-09T00:00:00"/>
    <d v="2020-03-09T00:00:00"/>
    <n v="45"/>
    <x v="0"/>
    <s v="390004"/>
    <x v="18"/>
    <s v="10340"/>
    <m/>
    <m/>
    <s v="14000"/>
    <x v="0"/>
    <s v="STATE"/>
    <m/>
    <m/>
    <m/>
    <m/>
    <n v="0.7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46"/>
    <x v="1"/>
    <s v="390004"/>
    <x v="18"/>
    <s v="10340"/>
    <m/>
    <m/>
    <s v="14000"/>
    <x v="0"/>
    <s v="STATE"/>
    <m/>
    <m/>
    <m/>
    <m/>
    <n v="2.11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231"/>
    <x v="0"/>
    <m/>
    <x v="3"/>
    <s v="99999"/>
    <m/>
    <m/>
    <m/>
    <x v="0"/>
    <m/>
    <m/>
    <m/>
    <m/>
    <m/>
    <n v="-0.7"/>
    <m/>
    <s v="Cash With The Treasurer Of VA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233"/>
    <x v="1"/>
    <m/>
    <x v="3"/>
    <s v="99999"/>
    <m/>
    <m/>
    <m/>
    <x v="0"/>
    <m/>
    <m/>
    <m/>
    <m/>
    <m/>
    <n v="-2.11"/>
    <m/>
    <s v="Cash With The Treasurer Of VA"/>
    <s v="To prorate FY20 OH Expenditure credits charged to Education Supplies (Books for Agency Library)"/>
  </r>
  <r>
    <s v="14000"/>
    <n v="2020"/>
    <n v="9"/>
    <s v="AR"/>
    <s v="AR01469206"/>
    <d v="2020-03-16T00:00:00"/>
    <d v="2020-03-16T00:00:00"/>
    <n v="8"/>
    <x v="1"/>
    <m/>
    <x v="9"/>
    <s v="90000"/>
    <m/>
    <m/>
    <s v="14000"/>
    <x v="0"/>
    <s v="STATE"/>
    <m/>
    <m/>
    <m/>
    <m/>
    <n v="-342.61"/>
    <s v="41406123"/>
    <s v="20-03-16AR_DIRJRNL4661"/>
    <s v="AR Direct Cash Journal"/>
  </r>
  <r>
    <s v="14000"/>
    <n v="2020"/>
    <n v="9"/>
    <s v="AR"/>
    <s v="AR01469206"/>
    <d v="2020-03-16T00:00:00"/>
    <d v="2020-03-16T00:00:00"/>
    <n v="25"/>
    <x v="1"/>
    <m/>
    <x v="3"/>
    <s v="99999"/>
    <m/>
    <m/>
    <m/>
    <x v="0"/>
    <m/>
    <m/>
    <m/>
    <m/>
    <m/>
    <n v="342.61"/>
    <s v="41406123"/>
    <s v="20-03-16AR_DIRJRNL4661"/>
    <s v="AR Direct Cash Journal"/>
  </r>
  <r>
    <s v="14000"/>
    <n v="2020"/>
    <n v="9"/>
    <s v="ONL"/>
    <s v="0001487925"/>
    <d v="2020-03-31T00:00:00"/>
    <d v="2020-04-08T00:00:00"/>
    <n v="2"/>
    <x v="1"/>
    <s v="390004"/>
    <x v="19"/>
    <s v="10340"/>
    <m/>
    <m/>
    <s v="14000"/>
    <x v="0"/>
    <s v="STATE"/>
    <m/>
    <m/>
    <m/>
    <m/>
    <n v="868.13"/>
    <m/>
    <s v="Move 16 RSAT overage to 17RSAT"/>
    <s v="To move overage of 16 RSAT admin to 17 RSAT admin (March 2019 Pay - AF)"/>
  </r>
  <r>
    <s v="14000"/>
    <n v="2020"/>
    <n v="9"/>
    <s v="ONL"/>
    <s v="0001487925"/>
    <d v="2020-03-31T00:00:00"/>
    <d v="2020-04-08T00:00:00"/>
    <n v="4"/>
    <x v="1"/>
    <m/>
    <x v="3"/>
    <s v="99999"/>
    <m/>
    <m/>
    <m/>
    <x v="0"/>
    <m/>
    <m/>
    <m/>
    <m/>
    <m/>
    <n v="-868.13"/>
    <m/>
    <s v="Cash With The Treasurer Of VA"/>
    <s v="To move overage of 16 RSAT admin to 17 RSAT admin (March 2019 Pay - AF)"/>
  </r>
  <r>
    <s v="14000"/>
    <n v="2020"/>
    <n v="10"/>
    <s v="AR"/>
    <s v="AR01491204"/>
    <d v="2020-04-13T00:00:00"/>
    <d v="2020-04-13T00:00:00"/>
    <n v="10"/>
    <x v="1"/>
    <m/>
    <x v="9"/>
    <s v="90000"/>
    <m/>
    <m/>
    <s v="14000"/>
    <x v="0"/>
    <s v="STATE"/>
    <m/>
    <m/>
    <m/>
    <m/>
    <n v="-868.13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6"/>
    <x v="1"/>
    <m/>
    <x v="3"/>
    <s v="99999"/>
    <m/>
    <m/>
    <m/>
    <x v="0"/>
    <m/>
    <m/>
    <m/>
    <m/>
    <m/>
    <n v="868.13"/>
    <s v="41406132"/>
    <s v="20-04-13AR_DIRJRNL4737"/>
    <s v="AR Direct Cash Journal"/>
  </r>
  <r>
    <s v="14000"/>
    <n v="2020"/>
    <n v="10"/>
    <s v="AP"/>
    <s v="AP01492938"/>
    <d v="2020-04-15T00:00:00"/>
    <d v="2020-04-15T00:00:00"/>
    <n v="1"/>
    <x v="1"/>
    <m/>
    <x v="1"/>
    <s v="99999"/>
    <m/>
    <m/>
    <s v="14000"/>
    <x v="0"/>
    <s v="STATE"/>
    <m/>
    <m/>
    <m/>
    <m/>
    <n v="-91.14"/>
    <s v="00021586"/>
    <s v="Accounts Payable"/>
    <s v="Accounts Payable"/>
  </r>
  <r>
    <s v="14000"/>
    <n v="2020"/>
    <n v="10"/>
    <s v="AP"/>
    <s v="AP01492938"/>
    <d v="2020-04-15T00:00:00"/>
    <d v="2020-04-15T00:00:00"/>
    <n v="2"/>
    <x v="0"/>
    <m/>
    <x v="1"/>
    <s v="99999"/>
    <m/>
    <m/>
    <s v="14000"/>
    <x v="0"/>
    <s v="STATE"/>
    <m/>
    <m/>
    <m/>
    <m/>
    <n v="-30.38"/>
    <s v="00021586"/>
    <s v="Accounts Payable"/>
    <s v="Accounts Payable"/>
  </r>
  <r>
    <s v="14000"/>
    <n v="2020"/>
    <n v="10"/>
    <s v="AP"/>
    <s v="AP01492938"/>
    <d v="2020-04-15T00:00:00"/>
    <d v="2020-04-15T00:00:00"/>
    <n v="3"/>
    <x v="1"/>
    <m/>
    <x v="1"/>
    <s v="99999"/>
    <m/>
    <m/>
    <s v="14000"/>
    <x v="0"/>
    <s v="STATE"/>
    <m/>
    <m/>
    <m/>
    <m/>
    <n v="-199.5"/>
    <s v="00021586"/>
    <s v="Accounts Payable"/>
    <s v="Accounts Payable"/>
  </r>
  <r>
    <s v="14000"/>
    <n v="2020"/>
    <n v="10"/>
    <s v="AP"/>
    <s v="AP01492938"/>
    <d v="2020-04-15T00:00:00"/>
    <d v="2020-04-15T00:00:00"/>
    <n v="4"/>
    <x v="0"/>
    <m/>
    <x v="1"/>
    <s v="99999"/>
    <m/>
    <m/>
    <s v="14000"/>
    <x v="0"/>
    <s v="STATE"/>
    <m/>
    <m/>
    <m/>
    <m/>
    <n v="-66.5"/>
    <s v="00021586"/>
    <s v="Accounts Payable"/>
    <s v="Accounts Payable"/>
  </r>
  <r>
    <s v="14000"/>
    <n v="2020"/>
    <n v="10"/>
    <s v="AP"/>
    <s v="AP01492938"/>
    <d v="2020-04-15T00:00:00"/>
    <d v="2020-04-15T00:00:00"/>
    <n v="5"/>
    <x v="1"/>
    <m/>
    <x v="1"/>
    <s v="99999"/>
    <m/>
    <m/>
    <s v="14000"/>
    <x v="0"/>
    <s v="STATE"/>
    <m/>
    <m/>
    <m/>
    <m/>
    <n v="-731.07"/>
    <s v="00021586"/>
    <s v="Accounts Payable"/>
    <s v="Accounts Payable"/>
  </r>
  <r>
    <s v="14000"/>
    <n v="2020"/>
    <n v="10"/>
    <s v="AP"/>
    <s v="AP01492938"/>
    <d v="2020-04-15T00:00:00"/>
    <d v="2020-04-15T00:00:00"/>
    <n v="6"/>
    <x v="0"/>
    <m/>
    <x v="1"/>
    <s v="99999"/>
    <m/>
    <m/>
    <s v="14000"/>
    <x v="0"/>
    <s v="STATE"/>
    <m/>
    <m/>
    <m/>
    <m/>
    <n v="-243.69"/>
    <s v="00021586"/>
    <s v="Accounts Payable"/>
    <s v="Accounts Payable"/>
  </r>
  <r>
    <s v="14000"/>
    <n v="2020"/>
    <n v="10"/>
    <s v="AP"/>
    <s v="AP01492938"/>
    <d v="2020-04-15T00:00:00"/>
    <d v="2020-04-15T00:00:00"/>
    <n v="16"/>
    <x v="1"/>
    <s v="390004"/>
    <x v="0"/>
    <s v="10340"/>
    <m/>
    <s v="ADMIN"/>
    <s v="14000"/>
    <x v="0"/>
    <s v="STATE"/>
    <m/>
    <m/>
    <m/>
    <m/>
    <n v="91.14"/>
    <s v="00021586"/>
    <s v="Travel Reimbursement"/>
    <s v="Accounts Payable"/>
  </r>
  <r>
    <s v="14000"/>
    <n v="2020"/>
    <n v="10"/>
    <s v="AP"/>
    <s v="AP01492938"/>
    <d v="2020-04-15T00:00:00"/>
    <d v="2020-04-15T00:00:00"/>
    <n v="17"/>
    <x v="0"/>
    <s v="390004"/>
    <x v="0"/>
    <s v="10340"/>
    <m/>
    <s v="ADMIN"/>
    <s v="14000"/>
    <x v="0"/>
    <s v="STATE"/>
    <m/>
    <m/>
    <m/>
    <m/>
    <n v="30.38"/>
    <s v="00021586"/>
    <s v="Travel Reimbursement"/>
    <s v="Accounts Payable"/>
  </r>
  <r>
    <s v="14000"/>
    <n v="2020"/>
    <n v="10"/>
    <s v="AP"/>
    <s v="AP01492938"/>
    <d v="2020-04-15T00:00:00"/>
    <d v="2020-04-15T00:00:00"/>
    <n v="18"/>
    <x v="1"/>
    <s v="390004"/>
    <x v="2"/>
    <s v="10340"/>
    <m/>
    <s v="ADMIN"/>
    <s v="14000"/>
    <x v="0"/>
    <s v="STATE"/>
    <m/>
    <m/>
    <m/>
    <m/>
    <n v="731.07"/>
    <s v="00021586"/>
    <s v="Travel Reimbursement"/>
    <s v="Accounts Payable"/>
  </r>
  <r>
    <s v="14000"/>
    <n v="2020"/>
    <n v="10"/>
    <s v="AP"/>
    <s v="AP01492938"/>
    <d v="2020-04-15T00:00:00"/>
    <d v="2020-04-15T00:00:00"/>
    <n v="19"/>
    <x v="0"/>
    <s v="390004"/>
    <x v="2"/>
    <s v="10340"/>
    <m/>
    <s v="ADMIN"/>
    <s v="14000"/>
    <x v="0"/>
    <s v="STATE"/>
    <m/>
    <m/>
    <m/>
    <m/>
    <n v="243.69"/>
    <s v="00021586"/>
    <s v="Travel Reimbursement"/>
    <s v="Accounts Payable"/>
  </r>
  <r>
    <s v="14000"/>
    <n v="2020"/>
    <n v="10"/>
    <s v="AP"/>
    <s v="AP01492938"/>
    <d v="2020-04-15T00:00:00"/>
    <d v="2020-04-15T00:00:00"/>
    <n v="20"/>
    <x v="1"/>
    <s v="390004"/>
    <x v="5"/>
    <s v="10340"/>
    <m/>
    <s v="ADMIN"/>
    <s v="14000"/>
    <x v="0"/>
    <s v="STATE"/>
    <m/>
    <m/>
    <m/>
    <m/>
    <n v="199.5"/>
    <s v="00021586"/>
    <s v="Travel Reimbursement"/>
    <s v="Accounts Payable"/>
  </r>
  <r>
    <s v="14000"/>
    <n v="2020"/>
    <n v="10"/>
    <s v="AP"/>
    <s v="AP01492938"/>
    <d v="2020-04-15T00:00:00"/>
    <d v="2020-04-15T00:00:00"/>
    <n v="21"/>
    <x v="0"/>
    <s v="390004"/>
    <x v="5"/>
    <s v="10340"/>
    <m/>
    <s v="ADMIN"/>
    <s v="14000"/>
    <x v="0"/>
    <s v="STATE"/>
    <m/>
    <m/>
    <m/>
    <m/>
    <n v="66.5"/>
    <s v="00021586"/>
    <s v="Travel Reimbursement"/>
    <s v="Accounts Payable"/>
  </r>
  <r>
    <s v="14000"/>
    <n v="2020"/>
    <n v="10"/>
    <s v="AP"/>
    <s v="AP01493268"/>
    <d v="2020-04-16T00:00:00"/>
    <d v="2020-04-16T00:00:00"/>
    <n v="5"/>
    <x v="1"/>
    <m/>
    <x v="3"/>
    <s v="99999"/>
    <m/>
    <m/>
    <s v="14000"/>
    <x v="0"/>
    <s v="STATE"/>
    <m/>
    <m/>
    <m/>
    <m/>
    <n v="-199.5"/>
    <s v="00021586"/>
    <s v="Cash With The Treasurer Of VA"/>
    <s v="AP Payments"/>
  </r>
  <r>
    <s v="14000"/>
    <n v="2020"/>
    <n v="10"/>
    <s v="AP"/>
    <s v="AP01493268"/>
    <d v="2020-04-16T00:00:00"/>
    <d v="2020-04-16T00:00:00"/>
    <n v="6"/>
    <x v="0"/>
    <m/>
    <x v="3"/>
    <s v="99999"/>
    <m/>
    <m/>
    <s v="14000"/>
    <x v="0"/>
    <s v="STATE"/>
    <m/>
    <m/>
    <m/>
    <m/>
    <n v="-66.5"/>
    <s v="00021586"/>
    <s v="Cash With The Treasurer Of VA"/>
    <s v="AP Payments"/>
  </r>
  <r>
    <s v="14000"/>
    <n v="2020"/>
    <n v="10"/>
    <s v="AP"/>
    <s v="AP01493268"/>
    <d v="2020-04-16T00:00:00"/>
    <d v="2020-04-16T00:00:00"/>
    <n v="7"/>
    <x v="1"/>
    <m/>
    <x v="3"/>
    <s v="99999"/>
    <m/>
    <m/>
    <s v="14000"/>
    <x v="0"/>
    <s v="STATE"/>
    <m/>
    <m/>
    <m/>
    <m/>
    <n v="-731.07"/>
    <s v="00021586"/>
    <s v="Cash With The Treasurer Of VA"/>
    <s v="AP Payments"/>
  </r>
  <r>
    <s v="14000"/>
    <n v="2020"/>
    <n v="10"/>
    <s v="AP"/>
    <s v="AP01493268"/>
    <d v="2020-04-16T00:00:00"/>
    <d v="2020-04-16T00:00:00"/>
    <n v="8"/>
    <x v="0"/>
    <m/>
    <x v="3"/>
    <s v="99999"/>
    <m/>
    <m/>
    <s v="14000"/>
    <x v="0"/>
    <s v="STATE"/>
    <m/>
    <m/>
    <m/>
    <m/>
    <n v="-243.69"/>
    <s v="00021586"/>
    <s v="Cash With The Treasurer Of VA"/>
    <s v="AP Payments"/>
  </r>
  <r>
    <s v="14000"/>
    <n v="2020"/>
    <n v="10"/>
    <s v="AP"/>
    <s v="AP01493268"/>
    <d v="2020-04-16T00:00:00"/>
    <d v="2020-04-16T00:00:00"/>
    <n v="19"/>
    <x v="1"/>
    <m/>
    <x v="3"/>
    <s v="99999"/>
    <m/>
    <m/>
    <s v="14000"/>
    <x v="0"/>
    <s v="STATE"/>
    <m/>
    <m/>
    <m/>
    <m/>
    <n v="-91.14"/>
    <s v="00021586"/>
    <s v="Cash With The Treasurer Of VA"/>
    <s v="AP Payments"/>
  </r>
  <r>
    <s v="14000"/>
    <n v="2020"/>
    <n v="10"/>
    <s v="AP"/>
    <s v="AP01493268"/>
    <d v="2020-04-16T00:00:00"/>
    <d v="2020-04-16T00:00:00"/>
    <n v="20"/>
    <x v="0"/>
    <m/>
    <x v="3"/>
    <s v="99999"/>
    <m/>
    <m/>
    <s v="14000"/>
    <x v="0"/>
    <s v="STATE"/>
    <m/>
    <m/>
    <m/>
    <m/>
    <n v="-30.38"/>
    <s v="00021586"/>
    <s v="Cash With The Treasurer Of VA"/>
    <s v="AP Payments"/>
  </r>
  <r>
    <s v="14000"/>
    <n v="2020"/>
    <n v="10"/>
    <s v="AP"/>
    <s v="AP01493268"/>
    <d v="2020-04-16T00:00:00"/>
    <d v="2020-04-16T00:00:00"/>
    <n v="24"/>
    <x v="1"/>
    <m/>
    <x v="1"/>
    <s v="99999"/>
    <m/>
    <m/>
    <s v="14000"/>
    <x v="0"/>
    <s v="STATE"/>
    <m/>
    <m/>
    <m/>
    <m/>
    <n v="199.5"/>
    <s v="00021586"/>
    <s v="Accounts Payable"/>
    <s v="AP Payments"/>
  </r>
  <r>
    <s v="14000"/>
    <n v="2020"/>
    <n v="10"/>
    <s v="AP"/>
    <s v="AP01493268"/>
    <d v="2020-04-16T00:00:00"/>
    <d v="2020-04-16T00:00:00"/>
    <n v="25"/>
    <x v="0"/>
    <m/>
    <x v="1"/>
    <s v="99999"/>
    <m/>
    <m/>
    <s v="14000"/>
    <x v="0"/>
    <s v="STATE"/>
    <m/>
    <m/>
    <m/>
    <m/>
    <n v="66.5"/>
    <s v="00021586"/>
    <s v="Accounts Payable"/>
    <s v="AP Payments"/>
  </r>
  <r>
    <s v="14000"/>
    <n v="2020"/>
    <n v="10"/>
    <s v="AP"/>
    <s v="AP01493268"/>
    <d v="2020-04-16T00:00:00"/>
    <d v="2020-04-16T00:00:00"/>
    <n v="26"/>
    <x v="1"/>
    <m/>
    <x v="1"/>
    <s v="99999"/>
    <m/>
    <m/>
    <s v="14000"/>
    <x v="0"/>
    <s v="STATE"/>
    <m/>
    <m/>
    <m/>
    <m/>
    <n v="731.07"/>
    <s v="00021586"/>
    <s v="Accounts Payable"/>
    <s v="AP Payments"/>
  </r>
  <r>
    <s v="14000"/>
    <n v="2020"/>
    <n v="10"/>
    <s v="AP"/>
    <s v="AP01493268"/>
    <d v="2020-04-16T00:00:00"/>
    <d v="2020-04-16T00:00:00"/>
    <n v="27"/>
    <x v="0"/>
    <m/>
    <x v="1"/>
    <s v="99999"/>
    <m/>
    <m/>
    <s v="14000"/>
    <x v="0"/>
    <s v="STATE"/>
    <m/>
    <m/>
    <m/>
    <m/>
    <n v="243.69"/>
    <s v="00021586"/>
    <s v="Accounts Payable"/>
    <s v="AP Payments"/>
  </r>
  <r>
    <s v="14000"/>
    <n v="2020"/>
    <n v="10"/>
    <s v="AP"/>
    <s v="AP01493268"/>
    <d v="2020-04-16T00:00:00"/>
    <d v="2020-04-16T00:00:00"/>
    <n v="37"/>
    <x v="1"/>
    <m/>
    <x v="1"/>
    <s v="99999"/>
    <m/>
    <m/>
    <s v="14000"/>
    <x v="0"/>
    <s v="STATE"/>
    <m/>
    <m/>
    <m/>
    <m/>
    <n v="91.14"/>
    <s v="00021586"/>
    <s v="Accounts Payable"/>
    <s v="AP Payments"/>
  </r>
  <r>
    <s v="14000"/>
    <n v="2020"/>
    <n v="10"/>
    <s v="AP"/>
    <s v="AP01493268"/>
    <d v="2020-04-16T00:00:00"/>
    <d v="2020-04-16T00:00:00"/>
    <n v="38"/>
    <x v="0"/>
    <m/>
    <x v="1"/>
    <s v="99999"/>
    <m/>
    <m/>
    <s v="14000"/>
    <x v="0"/>
    <s v="STATE"/>
    <m/>
    <m/>
    <m/>
    <m/>
    <n v="30.38"/>
    <s v="00021586"/>
    <s v="Accounts Payable"/>
    <s v="AP Payments"/>
  </r>
  <r>
    <s v="14000"/>
    <n v="2020"/>
    <n v="10"/>
    <s v="AR"/>
    <s v="AR01500372"/>
    <d v="2020-04-27T00:00:00"/>
    <d v="2020-04-27T00:00:00"/>
    <n v="14"/>
    <x v="1"/>
    <m/>
    <x v="3"/>
    <s v="99999"/>
    <m/>
    <m/>
    <m/>
    <x v="0"/>
    <m/>
    <m/>
    <m/>
    <m/>
    <m/>
    <n v="1021.71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21"/>
    <x v="1"/>
    <m/>
    <x v="9"/>
    <s v="90000"/>
    <m/>
    <m/>
    <s v="14000"/>
    <x v="0"/>
    <s v="STATE"/>
    <m/>
    <m/>
    <m/>
    <m/>
    <n v="-1021.71"/>
    <s v="41406137"/>
    <s v="20-04-27AR_DIRJRNL4781"/>
    <s v="AR Direct Cash Journal"/>
  </r>
  <r>
    <s v="14000"/>
    <n v="2020"/>
    <n v="10"/>
    <s v="SPJ"/>
    <s v="0001503495"/>
    <d v="2020-04-30T00:00:00"/>
    <d v="2020-05-05T00:00:00"/>
    <n v="69"/>
    <x v="0"/>
    <s v="390004"/>
    <x v="19"/>
    <s v="10340"/>
    <m/>
    <s v="ADMIN"/>
    <s v="14000"/>
    <x v="0"/>
    <s v="STATE"/>
    <m/>
    <m/>
    <m/>
    <m/>
    <n v="436.91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0"/>
    <x v="0"/>
    <s v="390004"/>
    <x v="20"/>
    <s v="10340"/>
    <m/>
    <s v="ADMIN"/>
    <s v="14000"/>
    <x v="0"/>
    <s v="STATE"/>
    <m/>
    <m/>
    <m/>
    <m/>
    <n v="5.1100000000000003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1"/>
    <x v="0"/>
    <s v="390004"/>
    <x v="21"/>
    <s v="10340"/>
    <m/>
    <s v="ADMIN"/>
    <s v="14000"/>
    <x v="0"/>
    <s v="STATE"/>
    <m/>
    <m/>
    <m/>
    <m/>
    <n v="52.52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2"/>
    <x v="0"/>
    <s v="390004"/>
    <x v="22"/>
    <s v="10340"/>
    <m/>
    <s v="ADMIN"/>
    <s v="14000"/>
    <x v="0"/>
    <s v="STATE"/>
    <m/>
    <m/>
    <m/>
    <m/>
    <n v="33.19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3"/>
    <x v="0"/>
    <s v="390004"/>
    <x v="23"/>
    <s v="10340"/>
    <m/>
    <s v="ADMIN"/>
    <s v="14000"/>
    <x v="0"/>
    <s v="STATE"/>
    <m/>
    <m/>
    <m/>
    <m/>
    <n v="5.72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4"/>
    <x v="0"/>
    <s v="390004"/>
    <x v="24"/>
    <s v="10340"/>
    <m/>
    <s v="ADMIN"/>
    <s v="14000"/>
    <x v="0"/>
    <s v="STATE"/>
    <m/>
    <m/>
    <m/>
    <m/>
    <n v="2.71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5"/>
    <x v="0"/>
    <s v="390004"/>
    <x v="25"/>
    <s v="10340"/>
    <m/>
    <s v="ADMIN"/>
    <s v="14000"/>
    <x v="0"/>
    <s v="STATE"/>
    <m/>
    <m/>
    <m/>
    <m/>
    <n v="6.55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6"/>
    <x v="1"/>
    <s v="390004"/>
    <x v="19"/>
    <s v="10340"/>
    <m/>
    <s v="ADMIN"/>
    <s v="14000"/>
    <x v="0"/>
    <s v="STATE"/>
    <m/>
    <m/>
    <m/>
    <m/>
    <n v="1310.74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7"/>
    <x v="1"/>
    <s v="390004"/>
    <x v="20"/>
    <s v="10340"/>
    <m/>
    <s v="ADMIN"/>
    <s v="14000"/>
    <x v="0"/>
    <s v="STATE"/>
    <m/>
    <m/>
    <m/>
    <m/>
    <n v="15.34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8"/>
    <x v="1"/>
    <s v="390004"/>
    <x v="21"/>
    <s v="10340"/>
    <m/>
    <s v="ADMIN"/>
    <s v="14000"/>
    <x v="0"/>
    <s v="STATE"/>
    <m/>
    <m/>
    <m/>
    <m/>
    <n v="157.54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9"/>
    <x v="1"/>
    <s v="390004"/>
    <x v="22"/>
    <s v="10340"/>
    <m/>
    <s v="ADMIN"/>
    <s v="14000"/>
    <x v="0"/>
    <s v="STATE"/>
    <m/>
    <m/>
    <m/>
    <m/>
    <n v="99.58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80"/>
    <x v="1"/>
    <s v="390004"/>
    <x v="23"/>
    <s v="10340"/>
    <m/>
    <s v="ADMIN"/>
    <s v="14000"/>
    <x v="0"/>
    <s v="STATE"/>
    <m/>
    <m/>
    <m/>
    <m/>
    <n v="17.18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81"/>
    <x v="1"/>
    <s v="390004"/>
    <x v="24"/>
    <s v="10340"/>
    <m/>
    <s v="ADMIN"/>
    <s v="14000"/>
    <x v="0"/>
    <s v="STATE"/>
    <m/>
    <m/>
    <m/>
    <m/>
    <n v="8.1300000000000008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82"/>
    <x v="1"/>
    <s v="390004"/>
    <x v="25"/>
    <s v="10340"/>
    <m/>
    <s v="ADMIN"/>
    <s v="14000"/>
    <x v="0"/>
    <s v="STATE"/>
    <m/>
    <m/>
    <m/>
    <m/>
    <n v="19.670000000000002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18"/>
    <x v="0"/>
    <s v="390004"/>
    <x v="19"/>
    <s v="10340"/>
    <m/>
    <s v="ADMIN"/>
    <s v="14000"/>
    <x v="0"/>
    <s v="STATE"/>
    <m/>
    <m/>
    <m/>
    <m/>
    <n v="131.0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19"/>
    <x v="0"/>
    <s v="390004"/>
    <x v="20"/>
    <s v="10340"/>
    <m/>
    <s v="ADMIN"/>
    <s v="14000"/>
    <x v="0"/>
    <s v="STATE"/>
    <m/>
    <m/>
    <m/>
    <m/>
    <n v="1.53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0"/>
    <x v="0"/>
    <s v="390004"/>
    <x v="21"/>
    <s v="10340"/>
    <m/>
    <s v="ADMIN"/>
    <s v="14000"/>
    <x v="0"/>
    <s v="STATE"/>
    <m/>
    <m/>
    <m/>
    <m/>
    <n v="17.7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1"/>
    <x v="0"/>
    <s v="390004"/>
    <x v="22"/>
    <s v="10340"/>
    <m/>
    <s v="ADMIN"/>
    <s v="14000"/>
    <x v="0"/>
    <s v="STATE"/>
    <m/>
    <m/>
    <m/>
    <m/>
    <n v="9.8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2"/>
    <x v="0"/>
    <s v="390004"/>
    <x v="23"/>
    <s v="10340"/>
    <m/>
    <s v="ADMIN"/>
    <s v="14000"/>
    <x v="0"/>
    <s v="STATE"/>
    <m/>
    <m/>
    <m/>
    <m/>
    <n v="1.72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3"/>
    <x v="0"/>
    <s v="390004"/>
    <x v="26"/>
    <s v="10340"/>
    <m/>
    <s v="ADMIN"/>
    <s v="14000"/>
    <x v="0"/>
    <s v="STATE"/>
    <m/>
    <m/>
    <m/>
    <m/>
    <n v="14.6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4"/>
    <x v="0"/>
    <s v="390004"/>
    <x v="24"/>
    <s v="10340"/>
    <m/>
    <s v="ADMIN"/>
    <s v="14000"/>
    <x v="0"/>
    <s v="STATE"/>
    <m/>
    <m/>
    <m/>
    <m/>
    <n v="0.8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5"/>
    <x v="1"/>
    <s v="390004"/>
    <x v="19"/>
    <s v="10340"/>
    <m/>
    <s v="ADMIN"/>
    <s v="14000"/>
    <x v="0"/>
    <s v="STATE"/>
    <m/>
    <m/>
    <m/>
    <m/>
    <n v="393.0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6"/>
    <x v="1"/>
    <s v="390004"/>
    <x v="20"/>
    <s v="10340"/>
    <m/>
    <s v="ADMIN"/>
    <s v="14000"/>
    <x v="0"/>
    <s v="STATE"/>
    <m/>
    <m/>
    <m/>
    <m/>
    <n v="4.5999999999999996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7"/>
    <x v="1"/>
    <s v="390004"/>
    <x v="21"/>
    <s v="10340"/>
    <m/>
    <s v="ADMIN"/>
    <s v="14000"/>
    <x v="0"/>
    <s v="STATE"/>
    <m/>
    <m/>
    <m/>
    <m/>
    <n v="53.13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8"/>
    <x v="1"/>
    <s v="390004"/>
    <x v="22"/>
    <s v="10340"/>
    <m/>
    <s v="ADMIN"/>
    <s v="14000"/>
    <x v="0"/>
    <s v="STATE"/>
    <m/>
    <m/>
    <m/>
    <m/>
    <n v="29.44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9"/>
    <x v="1"/>
    <s v="390004"/>
    <x v="23"/>
    <s v="10340"/>
    <m/>
    <s v="ADMIN"/>
    <s v="14000"/>
    <x v="0"/>
    <s v="STATE"/>
    <m/>
    <m/>
    <m/>
    <m/>
    <n v="5.14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30"/>
    <x v="1"/>
    <s v="390004"/>
    <x v="26"/>
    <s v="10340"/>
    <m/>
    <s v="ADMIN"/>
    <s v="14000"/>
    <x v="0"/>
    <s v="STATE"/>
    <m/>
    <m/>
    <m/>
    <m/>
    <n v="43.79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31"/>
    <x v="1"/>
    <s v="390004"/>
    <x v="24"/>
    <s v="10340"/>
    <m/>
    <s v="ADMIN"/>
    <s v="14000"/>
    <x v="0"/>
    <s v="STATE"/>
    <m/>
    <m/>
    <m/>
    <m/>
    <n v="2.4300000000000002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04"/>
    <x v="0"/>
    <m/>
    <x v="3"/>
    <s v="99999"/>
    <m/>
    <m/>
    <m/>
    <x v="0"/>
    <m/>
    <m/>
    <m/>
    <m/>
    <m/>
    <n v="-719.9"/>
    <m/>
    <s v="Cash With The Treasurer Of VA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06"/>
    <x v="1"/>
    <m/>
    <x v="3"/>
    <s v="99999"/>
    <m/>
    <m/>
    <m/>
    <x v="0"/>
    <m/>
    <m/>
    <m/>
    <m/>
    <m/>
    <n v="-2159.7199999999998"/>
    <m/>
    <s v="Cash With The Treasurer Of VA"/>
    <s v="Distribute 4/10/20 Salary Payrolls (3/25 through 4/9 workdays) based on timesheets for federal grants."/>
  </r>
  <r>
    <s v="14000"/>
    <n v="2020"/>
    <n v="10"/>
    <s v="SPJ"/>
    <s v="0001503545"/>
    <d v="2020-04-30T00:00:00"/>
    <d v="2020-04-30T00:00:00"/>
    <n v="40"/>
    <x v="1"/>
    <s v="390004"/>
    <x v="6"/>
    <s v="10720"/>
    <m/>
    <m/>
    <s v="14000"/>
    <x v="0"/>
    <s v="STATE"/>
    <m/>
    <m/>
    <m/>
    <m/>
    <n v="1.36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49"/>
    <x v="1"/>
    <s v="390004"/>
    <x v="2"/>
    <s v="10720"/>
    <m/>
    <m/>
    <s v="14000"/>
    <x v="0"/>
    <s v="STATE"/>
    <m/>
    <m/>
    <m/>
    <m/>
    <n v="4.92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56"/>
    <x v="1"/>
    <s v="390004"/>
    <x v="5"/>
    <s v="10720"/>
    <m/>
    <m/>
    <s v="14000"/>
    <x v="0"/>
    <s v="STATE"/>
    <m/>
    <m/>
    <m/>
    <m/>
    <n v="2.7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8"/>
    <x v="1"/>
    <s v="390004"/>
    <x v="6"/>
    <s v="10520"/>
    <m/>
    <m/>
    <s v="14000"/>
    <x v="0"/>
    <s v="STATE"/>
    <m/>
    <m/>
    <m/>
    <m/>
    <n v="-1.36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17"/>
    <x v="1"/>
    <s v="390004"/>
    <x v="2"/>
    <s v="10520"/>
    <m/>
    <m/>
    <s v="14000"/>
    <x v="0"/>
    <s v="STATE"/>
    <m/>
    <m/>
    <m/>
    <m/>
    <n v="-4.92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4"/>
    <x v="1"/>
    <s v="390004"/>
    <x v="5"/>
    <s v="10520"/>
    <m/>
    <m/>
    <s v="14000"/>
    <x v="0"/>
    <s v="STATE"/>
    <m/>
    <m/>
    <m/>
    <m/>
    <n v="-2.74"/>
    <m/>
    <s v="Tfr frm Dept 10520 to 10720"/>
    <s v="To transfer balance activity in Dept 10520 to 10720 as part of Cardinal HCM department clean up."/>
  </r>
  <r>
    <s v="14000"/>
    <n v="2020"/>
    <n v="10"/>
    <s v="SPJ"/>
    <s v="0001509805"/>
    <d v="2020-04-30T00:00:00"/>
    <d v="2020-05-07T00:00:00"/>
    <n v="68"/>
    <x v="0"/>
    <s v="390004"/>
    <x v="19"/>
    <s v="10340"/>
    <m/>
    <s v="ADMIN"/>
    <s v="14000"/>
    <x v="0"/>
    <s v="STATE"/>
    <m/>
    <m/>
    <m/>
    <m/>
    <n v="380.64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69"/>
    <x v="0"/>
    <s v="390004"/>
    <x v="20"/>
    <s v="10340"/>
    <m/>
    <s v="ADMIN"/>
    <s v="14000"/>
    <x v="0"/>
    <s v="STATE"/>
    <m/>
    <m/>
    <m/>
    <m/>
    <n v="4.4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0"/>
    <x v="0"/>
    <s v="390004"/>
    <x v="21"/>
    <s v="10340"/>
    <m/>
    <s v="ADMIN"/>
    <s v="14000"/>
    <x v="0"/>
    <s v="STATE"/>
    <m/>
    <m/>
    <m/>
    <m/>
    <n v="45.7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1"/>
    <x v="0"/>
    <s v="390004"/>
    <x v="22"/>
    <s v="10340"/>
    <m/>
    <s v="ADMIN"/>
    <s v="14000"/>
    <x v="0"/>
    <s v="STATE"/>
    <m/>
    <m/>
    <m/>
    <m/>
    <n v="28.8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2"/>
    <x v="0"/>
    <s v="390004"/>
    <x v="23"/>
    <s v="10340"/>
    <m/>
    <s v="ADMIN"/>
    <s v="14000"/>
    <x v="0"/>
    <s v="STATE"/>
    <m/>
    <m/>
    <m/>
    <m/>
    <n v="4.99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3"/>
    <x v="0"/>
    <s v="390004"/>
    <x v="24"/>
    <s v="10340"/>
    <m/>
    <s v="ADMIN"/>
    <s v="14000"/>
    <x v="0"/>
    <s v="STATE"/>
    <m/>
    <m/>
    <m/>
    <m/>
    <n v="2.3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4"/>
    <x v="0"/>
    <s v="390004"/>
    <x v="25"/>
    <s v="10340"/>
    <m/>
    <s v="ADMIN"/>
    <s v="14000"/>
    <x v="0"/>
    <s v="STATE"/>
    <m/>
    <m/>
    <m/>
    <m/>
    <n v="5.71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5"/>
    <x v="1"/>
    <s v="390004"/>
    <x v="19"/>
    <s v="10340"/>
    <m/>
    <s v="ADMIN"/>
    <s v="14000"/>
    <x v="0"/>
    <s v="STATE"/>
    <m/>
    <m/>
    <m/>
    <m/>
    <n v="1141.93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6"/>
    <x v="1"/>
    <s v="390004"/>
    <x v="20"/>
    <s v="10340"/>
    <m/>
    <s v="ADMIN"/>
    <s v="14000"/>
    <x v="0"/>
    <s v="STATE"/>
    <m/>
    <m/>
    <m/>
    <m/>
    <n v="13.3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7"/>
    <x v="1"/>
    <s v="390004"/>
    <x v="21"/>
    <s v="10340"/>
    <m/>
    <s v="ADMIN"/>
    <s v="14000"/>
    <x v="0"/>
    <s v="STATE"/>
    <m/>
    <m/>
    <m/>
    <m/>
    <n v="137.2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8"/>
    <x v="1"/>
    <s v="390004"/>
    <x v="22"/>
    <s v="10340"/>
    <m/>
    <s v="ADMIN"/>
    <s v="14000"/>
    <x v="0"/>
    <s v="STATE"/>
    <m/>
    <m/>
    <m/>
    <m/>
    <n v="86.5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9"/>
    <x v="1"/>
    <s v="390004"/>
    <x v="23"/>
    <s v="10340"/>
    <m/>
    <s v="ADMIN"/>
    <s v="14000"/>
    <x v="0"/>
    <s v="STATE"/>
    <m/>
    <m/>
    <m/>
    <m/>
    <n v="14.9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80"/>
    <x v="1"/>
    <s v="390004"/>
    <x v="24"/>
    <s v="10340"/>
    <m/>
    <s v="ADMIN"/>
    <s v="14000"/>
    <x v="0"/>
    <s v="STATE"/>
    <m/>
    <m/>
    <m/>
    <m/>
    <n v="7.08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81"/>
    <x v="1"/>
    <s v="390004"/>
    <x v="25"/>
    <s v="10340"/>
    <m/>
    <s v="ADMIN"/>
    <s v="14000"/>
    <x v="0"/>
    <s v="STATE"/>
    <m/>
    <m/>
    <m/>
    <m/>
    <n v="17.13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5"/>
    <x v="0"/>
    <s v="390004"/>
    <x v="19"/>
    <s v="10340"/>
    <m/>
    <s v="ADMIN"/>
    <s v="14000"/>
    <x v="0"/>
    <s v="STATE"/>
    <m/>
    <m/>
    <m/>
    <m/>
    <n v="69.36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6"/>
    <x v="0"/>
    <s v="390004"/>
    <x v="20"/>
    <s v="10340"/>
    <m/>
    <s v="ADMIN"/>
    <s v="14000"/>
    <x v="0"/>
    <s v="STATE"/>
    <m/>
    <m/>
    <m/>
    <m/>
    <n v="0.81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7"/>
    <x v="0"/>
    <s v="390004"/>
    <x v="21"/>
    <s v="10340"/>
    <m/>
    <s v="ADMIN"/>
    <s v="14000"/>
    <x v="0"/>
    <s v="STATE"/>
    <m/>
    <m/>
    <m/>
    <m/>
    <n v="9.3800000000000008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8"/>
    <x v="0"/>
    <s v="390004"/>
    <x v="22"/>
    <s v="10340"/>
    <m/>
    <s v="ADMIN"/>
    <s v="14000"/>
    <x v="0"/>
    <s v="STATE"/>
    <m/>
    <m/>
    <m/>
    <m/>
    <n v="5.17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9"/>
    <x v="0"/>
    <s v="390004"/>
    <x v="23"/>
    <s v="10340"/>
    <m/>
    <s v="ADMIN"/>
    <s v="14000"/>
    <x v="0"/>
    <s v="STATE"/>
    <m/>
    <m/>
    <m/>
    <m/>
    <n v="0.91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0"/>
    <x v="0"/>
    <s v="390004"/>
    <x v="26"/>
    <s v="10340"/>
    <m/>
    <s v="ADMIN"/>
    <s v="14000"/>
    <x v="0"/>
    <s v="STATE"/>
    <m/>
    <m/>
    <m/>
    <m/>
    <n v="7.7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1"/>
    <x v="0"/>
    <s v="390004"/>
    <x v="24"/>
    <s v="10340"/>
    <m/>
    <s v="ADMIN"/>
    <s v="14000"/>
    <x v="0"/>
    <s v="STATE"/>
    <m/>
    <m/>
    <m/>
    <m/>
    <n v="0.4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2"/>
    <x v="1"/>
    <s v="390004"/>
    <x v="19"/>
    <s v="10340"/>
    <m/>
    <s v="ADMIN"/>
    <s v="14000"/>
    <x v="0"/>
    <s v="STATE"/>
    <m/>
    <m/>
    <m/>
    <m/>
    <n v="208.07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3"/>
    <x v="1"/>
    <s v="390004"/>
    <x v="20"/>
    <s v="10340"/>
    <m/>
    <s v="ADMIN"/>
    <s v="14000"/>
    <x v="0"/>
    <s v="STATE"/>
    <m/>
    <m/>
    <m/>
    <m/>
    <n v="2.4300000000000002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4"/>
    <x v="1"/>
    <s v="390004"/>
    <x v="21"/>
    <s v="10340"/>
    <m/>
    <s v="ADMIN"/>
    <s v="14000"/>
    <x v="0"/>
    <s v="STATE"/>
    <m/>
    <m/>
    <m/>
    <m/>
    <n v="28.1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5"/>
    <x v="1"/>
    <s v="390004"/>
    <x v="22"/>
    <s v="10340"/>
    <m/>
    <s v="ADMIN"/>
    <s v="14000"/>
    <x v="0"/>
    <s v="STATE"/>
    <m/>
    <m/>
    <m/>
    <m/>
    <n v="15.51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6"/>
    <x v="1"/>
    <s v="390004"/>
    <x v="23"/>
    <s v="10340"/>
    <m/>
    <s v="ADMIN"/>
    <s v="14000"/>
    <x v="0"/>
    <s v="STATE"/>
    <m/>
    <m/>
    <m/>
    <m/>
    <n v="2.7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7"/>
    <x v="1"/>
    <s v="390004"/>
    <x v="26"/>
    <s v="10340"/>
    <m/>
    <s v="ADMIN"/>
    <s v="14000"/>
    <x v="0"/>
    <s v="STATE"/>
    <m/>
    <m/>
    <m/>
    <m/>
    <n v="23.19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8"/>
    <x v="1"/>
    <s v="390004"/>
    <x v="24"/>
    <s v="10340"/>
    <m/>
    <s v="ADMIN"/>
    <s v="14000"/>
    <x v="0"/>
    <s v="STATE"/>
    <m/>
    <m/>
    <m/>
    <m/>
    <n v="1.29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16"/>
    <x v="0"/>
    <m/>
    <x v="3"/>
    <s v="99999"/>
    <m/>
    <m/>
    <m/>
    <x v="0"/>
    <m/>
    <m/>
    <m/>
    <m/>
    <m/>
    <n v="-566.54"/>
    <m/>
    <s v="Cash With The Treasurer Of VA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18"/>
    <x v="1"/>
    <m/>
    <x v="3"/>
    <s v="99999"/>
    <m/>
    <m/>
    <m/>
    <x v="0"/>
    <m/>
    <m/>
    <m/>
    <m/>
    <m/>
    <n v="-1699.62"/>
    <m/>
    <s v="Cash With The Treasurer Of VA"/>
    <s v="Distribute 4/27/20 Salary Payrolls (4/10 through 4/24 workdays) based on timesheets for federal grants."/>
  </r>
  <r>
    <s v="14000"/>
    <n v="2020"/>
    <n v="11"/>
    <s v="AP"/>
    <s v="AP01507175"/>
    <d v="2020-05-05T00:00:00"/>
    <d v="2020-05-05T00:00:00"/>
    <n v="42"/>
    <x v="1"/>
    <m/>
    <x v="1"/>
    <s v="99999"/>
    <m/>
    <m/>
    <s v="14000"/>
    <x v="0"/>
    <s v="STATE"/>
    <m/>
    <m/>
    <m/>
    <m/>
    <n v="-67592.259999999995"/>
    <s v="00021726"/>
    <s v="Accounts Payable"/>
    <s v="Accounts Payable"/>
  </r>
  <r>
    <s v="14000"/>
    <n v="2020"/>
    <n v="11"/>
    <s v="AP"/>
    <s v="AP01507175"/>
    <d v="2020-05-05T00:00:00"/>
    <d v="2020-05-05T00:00:00"/>
    <n v="137"/>
    <x v="1"/>
    <s v="390002"/>
    <x v="27"/>
    <s v="90000"/>
    <m/>
    <m/>
    <s v="14000"/>
    <x v="0"/>
    <s v="STATE"/>
    <s v="775"/>
    <m/>
    <m/>
    <m/>
    <n v="67592.259999999995"/>
    <s v="00021726"/>
    <s v="20-B4539RS17 RSAT"/>
    <s v="Accounts Payable"/>
  </r>
  <r>
    <s v="14000"/>
    <n v="2020"/>
    <n v="11"/>
    <s v="AR"/>
    <s v="AR01507323"/>
    <d v="2020-05-05T00:00:00"/>
    <d v="2020-05-05T00:00:00"/>
    <n v="10"/>
    <x v="1"/>
    <m/>
    <x v="9"/>
    <s v="90000"/>
    <m/>
    <m/>
    <s v="14000"/>
    <x v="0"/>
    <s v="STATE"/>
    <m/>
    <m/>
    <m/>
    <m/>
    <n v="-67592.259999999995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21"/>
    <x v="1"/>
    <m/>
    <x v="3"/>
    <s v="99999"/>
    <m/>
    <m/>
    <m/>
    <x v="0"/>
    <m/>
    <m/>
    <m/>
    <m/>
    <m/>
    <n v="67592.259999999995"/>
    <s v="41406138"/>
    <s v="20-05-05AR_DIRJRNL4804"/>
    <s v="AR Direct Cash Journal"/>
  </r>
  <r>
    <s v="14000"/>
    <n v="2020"/>
    <n v="11"/>
    <s v="ATA"/>
    <s v="0001512990"/>
    <d v="2020-05-06T00:00:00"/>
    <d v="2020-05-13T00:00:00"/>
    <n v="17"/>
    <x v="1"/>
    <m/>
    <x v="28"/>
    <s v="90000"/>
    <m/>
    <m/>
    <s v="14000"/>
    <x v="0"/>
    <s v="STATE"/>
    <m/>
    <m/>
    <m/>
    <m/>
    <n v="17378.349999999999"/>
    <s v="20-C4147RS"/>
    <s v="Cash Tran Out-FedPass Cardinal"/>
    <s v="Federal Cash Pass Thru"/>
  </r>
  <r>
    <s v="14000"/>
    <n v="2020"/>
    <n v="11"/>
    <s v="ATA"/>
    <s v="0001512990"/>
    <d v="2020-05-06T00:00:00"/>
    <d v="2020-05-13T00:00:00"/>
    <n v="19"/>
    <x v="1"/>
    <m/>
    <x v="3"/>
    <s v="99999"/>
    <m/>
    <m/>
    <s v="14000"/>
    <x v="0"/>
    <s v="STATE"/>
    <m/>
    <m/>
    <m/>
    <m/>
    <n v="-17378.349999999999"/>
    <m/>
    <s v="Cash With The Treasurer Of VA"/>
    <s v="Federal Cash Pass Thru"/>
  </r>
  <r>
    <s v="14000"/>
    <n v="2020"/>
    <n v="11"/>
    <s v="AP"/>
    <s v="AP01509323"/>
    <d v="2020-05-07T00:00:00"/>
    <d v="2020-05-07T00:00:00"/>
    <n v="1"/>
    <x v="1"/>
    <m/>
    <x v="3"/>
    <s v="99999"/>
    <m/>
    <m/>
    <s v="14000"/>
    <x v="0"/>
    <s v="STATE"/>
    <m/>
    <m/>
    <m/>
    <m/>
    <n v="-67592.259999999995"/>
    <s v="00021726"/>
    <s v="Cash With The Treasurer Of VA"/>
    <s v="AP Payments"/>
  </r>
  <r>
    <s v="14000"/>
    <n v="2020"/>
    <n v="11"/>
    <s v="AP"/>
    <s v="AP01509323"/>
    <d v="2020-05-07T00:00:00"/>
    <d v="2020-05-07T00:00:00"/>
    <n v="182"/>
    <x v="1"/>
    <m/>
    <x v="1"/>
    <s v="99999"/>
    <m/>
    <m/>
    <s v="14000"/>
    <x v="0"/>
    <s v="STATE"/>
    <m/>
    <m/>
    <m/>
    <m/>
    <n v="67592.259999999995"/>
    <s v="00021726"/>
    <s v="Accounts Payable"/>
    <s v="AP Payments"/>
  </r>
  <r>
    <s v="14000"/>
    <n v="2020"/>
    <n v="11"/>
    <s v="AR"/>
    <s v="AR01512290"/>
    <d v="2020-05-11T00:00:00"/>
    <d v="2020-05-11T00:00:00"/>
    <n v="20"/>
    <x v="1"/>
    <m/>
    <x v="9"/>
    <s v="90000"/>
    <m/>
    <m/>
    <s v="14000"/>
    <x v="0"/>
    <s v="STATE"/>
    <m/>
    <m/>
    <m/>
    <m/>
    <n v="-19538.07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32"/>
    <x v="1"/>
    <m/>
    <x v="3"/>
    <s v="99999"/>
    <m/>
    <m/>
    <m/>
    <x v="0"/>
    <m/>
    <m/>
    <m/>
    <m/>
    <m/>
    <n v="19538.07"/>
    <s v="41406140"/>
    <s v="20-05-11AR_DIRJRNL4822"/>
    <s v="AR Direct Cash Journal"/>
  </r>
  <r>
    <s v="14000"/>
    <n v="2020"/>
    <n v="11"/>
    <s v="AR"/>
    <s v="AR01521963"/>
    <d v="2020-05-26T00:00:00"/>
    <d v="2020-05-26T00:00:00"/>
    <n v="9"/>
    <x v="1"/>
    <m/>
    <x v="9"/>
    <s v="90000"/>
    <m/>
    <m/>
    <s v="14000"/>
    <x v="0"/>
    <s v="STATE"/>
    <m/>
    <m/>
    <m/>
    <m/>
    <n v="-1699.62"/>
    <s v="41406145"/>
    <s v="20-05-26AR_DIRJRNL4854"/>
    <s v="AR Direct Cash Journal"/>
  </r>
  <r>
    <s v="14000"/>
    <n v="2020"/>
    <n v="11"/>
    <s v="AR"/>
    <s v="AR01521963"/>
    <d v="2020-05-26T00:00:00"/>
    <d v="2020-05-26T00:00:00"/>
    <n v="14"/>
    <x v="1"/>
    <m/>
    <x v="3"/>
    <s v="99999"/>
    <m/>
    <m/>
    <m/>
    <x v="0"/>
    <m/>
    <m/>
    <m/>
    <m/>
    <m/>
    <n v="1699.62"/>
    <s v="41406145"/>
    <s v="20-05-26AR_DIRJRNL4854"/>
    <s v="AR Direct Cash Journal"/>
  </r>
  <r>
    <s v="14000"/>
    <n v="2020"/>
    <n v="11"/>
    <s v="SPJ"/>
    <s v="0001522870"/>
    <d v="2020-05-27T00:00:00"/>
    <d v="2020-06-01T00:00:00"/>
    <n v="60"/>
    <x v="0"/>
    <s v="390004"/>
    <x v="19"/>
    <s v="10340"/>
    <m/>
    <s v="ADMIN"/>
    <s v="14000"/>
    <x v="0"/>
    <s v="STATE"/>
    <m/>
    <m/>
    <m/>
    <m/>
    <n v="264.8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1"/>
    <x v="0"/>
    <s v="390004"/>
    <x v="20"/>
    <s v="10340"/>
    <m/>
    <s v="ADMIN"/>
    <s v="14000"/>
    <x v="0"/>
    <s v="STATE"/>
    <m/>
    <m/>
    <m/>
    <m/>
    <n v="3.1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2"/>
    <x v="0"/>
    <s v="390004"/>
    <x v="21"/>
    <s v="10340"/>
    <m/>
    <s v="ADMIN"/>
    <s v="14000"/>
    <x v="0"/>
    <s v="STATE"/>
    <m/>
    <m/>
    <m/>
    <m/>
    <n v="31.83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3"/>
    <x v="0"/>
    <s v="390004"/>
    <x v="22"/>
    <s v="10340"/>
    <m/>
    <s v="ADMIN"/>
    <s v="14000"/>
    <x v="0"/>
    <s v="STATE"/>
    <m/>
    <m/>
    <m/>
    <m/>
    <n v="20.12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4"/>
    <x v="0"/>
    <s v="390004"/>
    <x v="23"/>
    <s v="10340"/>
    <m/>
    <s v="ADMIN"/>
    <s v="14000"/>
    <x v="0"/>
    <s v="STATE"/>
    <m/>
    <m/>
    <m/>
    <m/>
    <n v="3.47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5"/>
    <x v="0"/>
    <s v="390004"/>
    <x v="24"/>
    <s v="10340"/>
    <m/>
    <s v="ADMIN"/>
    <s v="14000"/>
    <x v="0"/>
    <s v="STATE"/>
    <m/>
    <m/>
    <m/>
    <m/>
    <n v="1.64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6"/>
    <x v="0"/>
    <s v="390004"/>
    <x v="25"/>
    <s v="10340"/>
    <m/>
    <s v="ADMIN"/>
    <s v="14000"/>
    <x v="0"/>
    <s v="STATE"/>
    <m/>
    <m/>
    <m/>
    <m/>
    <n v="3.97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7"/>
    <x v="1"/>
    <s v="390004"/>
    <x v="19"/>
    <s v="10340"/>
    <m/>
    <s v="ADMIN"/>
    <s v="14000"/>
    <x v="0"/>
    <s v="STATE"/>
    <m/>
    <m/>
    <m/>
    <m/>
    <n v="794.38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8"/>
    <x v="1"/>
    <s v="390004"/>
    <x v="20"/>
    <s v="10340"/>
    <m/>
    <s v="ADMIN"/>
    <s v="14000"/>
    <x v="0"/>
    <s v="STATE"/>
    <m/>
    <m/>
    <m/>
    <m/>
    <n v="9.2899999999999991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9"/>
    <x v="1"/>
    <s v="390004"/>
    <x v="21"/>
    <s v="10340"/>
    <m/>
    <s v="ADMIN"/>
    <s v="14000"/>
    <x v="0"/>
    <s v="STATE"/>
    <m/>
    <m/>
    <m/>
    <m/>
    <n v="95.48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0"/>
    <x v="1"/>
    <s v="390004"/>
    <x v="22"/>
    <s v="10340"/>
    <m/>
    <s v="ADMIN"/>
    <s v="14000"/>
    <x v="0"/>
    <s v="STATE"/>
    <m/>
    <m/>
    <m/>
    <m/>
    <n v="60.35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1"/>
    <x v="1"/>
    <s v="390004"/>
    <x v="23"/>
    <s v="10340"/>
    <m/>
    <s v="ADMIN"/>
    <s v="14000"/>
    <x v="0"/>
    <s v="STATE"/>
    <m/>
    <m/>
    <m/>
    <m/>
    <n v="10.41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2"/>
    <x v="1"/>
    <s v="390004"/>
    <x v="24"/>
    <s v="10340"/>
    <m/>
    <s v="ADMIN"/>
    <s v="14000"/>
    <x v="0"/>
    <s v="STATE"/>
    <m/>
    <m/>
    <m/>
    <m/>
    <n v="4.93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3"/>
    <x v="1"/>
    <s v="390004"/>
    <x v="25"/>
    <s v="10340"/>
    <m/>
    <s v="ADMIN"/>
    <s v="14000"/>
    <x v="0"/>
    <s v="STATE"/>
    <m/>
    <m/>
    <m/>
    <m/>
    <n v="11.92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89"/>
    <x v="0"/>
    <m/>
    <x v="3"/>
    <s v="99999"/>
    <m/>
    <m/>
    <m/>
    <x v="0"/>
    <m/>
    <m/>
    <m/>
    <m/>
    <m/>
    <n v="-328.93"/>
    <m/>
    <s v="Cash With The Treasurer Of VA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91"/>
    <x v="1"/>
    <m/>
    <x v="3"/>
    <s v="99999"/>
    <m/>
    <m/>
    <m/>
    <x v="0"/>
    <m/>
    <m/>
    <m/>
    <m/>
    <m/>
    <n v="-986.76"/>
    <m/>
    <s v="Cash With The Treasurer Of VA"/>
    <s v="Distribute 5/11/20 salary payrolls (4/25-5/9 workdays) based on federal timesheets"/>
  </r>
  <r>
    <s v="14000"/>
    <n v="2020"/>
    <n v="11"/>
    <s v="SPJ"/>
    <s v="0001531143"/>
    <d v="2020-05-30T00:00:00"/>
    <d v="2020-06-08T00:00:00"/>
    <n v="51"/>
    <x v="0"/>
    <s v="390004"/>
    <x v="19"/>
    <s v="10340"/>
    <m/>
    <s v="ADMIN"/>
    <s v="14000"/>
    <x v="0"/>
    <s v="STATE"/>
    <m/>
    <m/>
    <m/>
    <m/>
    <n v="218.4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2"/>
    <x v="0"/>
    <s v="390004"/>
    <x v="20"/>
    <s v="10340"/>
    <m/>
    <s v="ADMIN"/>
    <s v="14000"/>
    <x v="0"/>
    <s v="STATE"/>
    <m/>
    <m/>
    <m/>
    <m/>
    <n v="2.5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3"/>
    <x v="0"/>
    <s v="390004"/>
    <x v="21"/>
    <s v="10340"/>
    <m/>
    <s v="ADMIN"/>
    <s v="14000"/>
    <x v="0"/>
    <s v="STATE"/>
    <m/>
    <m/>
    <m/>
    <m/>
    <n v="26.2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4"/>
    <x v="0"/>
    <s v="390004"/>
    <x v="22"/>
    <s v="10340"/>
    <m/>
    <s v="ADMIN"/>
    <s v="14000"/>
    <x v="0"/>
    <s v="STATE"/>
    <m/>
    <m/>
    <m/>
    <m/>
    <n v="16.559999999999999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5"/>
    <x v="0"/>
    <s v="390004"/>
    <x v="23"/>
    <s v="10340"/>
    <m/>
    <s v="ADMIN"/>
    <s v="14000"/>
    <x v="0"/>
    <s v="STATE"/>
    <m/>
    <m/>
    <m/>
    <m/>
    <n v="2.8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6"/>
    <x v="0"/>
    <s v="390004"/>
    <x v="24"/>
    <s v="10340"/>
    <m/>
    <s v="ADMIN"/>
    <s v="14000"/>
    <x v="0"/>
    <s v="STATE"/>
    <m/>
    <m/>
    <m/>
    <m/>
    <n v="1.35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7"/>
    <x v="0"/>
    <s v="390004"/>
    <x v="25"/>
    <s v="10340"/>
    <m/>
    <s v="ADMIN"/>
    <s v="14000"/>
    <x v="0"/>
    <s v="STATE"/>
    <m/>
    <m/>
    <m/>
    <m/>
    <n v="3.28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8"/>
    <x v="1"/>
    <s v="390004"/>
    <x v="19"/>
    <s v="10340"/>
    <m/>
    <s v="ADMIN"/>
    <s v="14000"/>
    <x v="0"/>
    <s v="STATE"/>
    <m/>
    <m/>
    <m/>
    <m/>
    <n v="655.3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9"/>
    <x v="1"/>
    <s v="390004"/>
    <x v="20"/>
    <s v="10340"/>
    <m/>
    <s v="ADMIN"/>
    <s v="14000"/>
    <x v="0"/>
    <s v="STATE"/>
    <m/>
    <m/>
    <m/>
    <m/>
    <n v="7.6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0"/>
    <x v="1"/>
    <s v="390004"/>
    <x v="21"/>
    <s v="10340"/>
    <m/>
    <s v="ADMIN"/>
    <s v="14000"/>
    <x v="0"/>
    <s v="STATE"/>
    <m/>
    <m/>
    <m/>
    <m/>
    <n v="78.7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1"/>
    <x v="1"/>
    <s v="390004"/>
    <x v="22"/>
    <s v="10340"/>
    <m/>
    <s v="ADMIN"/>
    <s v="14000"/>
    <x v="0"/>
    <s v="STATE"/>
    <m/>
    <m/>
    <m/>
    <m/>
    <n v="49.6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2"/>
    <x v="1"/>
    <s v="390004"/>
    <x v="23"/>
    <s v="10340"/>
    <m/>
    <s v="ADMIN"/>
    <s v="14000"/>
    <x v="0"/>
    <s v="STATE"/>
    <m/>
    <m/>
    <m/>
    <m/>
    <n v="8.59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3"/>
    <x v="1"/>
    <s v="390004"/>
    <x v="24"/>
    <s v="10340"/>
    <m/>
    <s v="ADMIN"/>
    <s v="14000"/>
    <x v="0"/>
    <s v="STATE"/>
    <m/>
    <m/>
    <m/>
    <m/>
    <n v="4.059999999999999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4"/>
    <x v="1"/>
    <s v="390004"/>
    <x v="25"/>
    <s v="10340"/>
    <m/>
    <s v="ADMIN"/>
    <s v="14000"/>
    <x v="0"/>
    <s v="STATE"/>
    <m/>
    <m/>
    <m/>
    <m/>
    <n v="9.83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07"/>
    <x v="0"/>
    <s v="390004"/>
    <x v="19"/>
    <s v="10340"/>
    <m/>
    <s v="ADMIN"/>
    <s v="14000"/>
    <x v="0"/>
    <s v="STATE"/>
    <m/>
    <m/>
    <m/>
    <m/>
    <n v="69.36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08"/>
    <x v="0"/>
    <s v="390004"/>
    <x v="20"/>
    <s v="10340"/>
    <m/>
    <s v="ADMIN"/>
    <s v="14000"/>
    <x v="0"/>
    <s v="STATE"/>
    <m/>
    <m/>
    <m/>
    <m/>
    <n v="0.81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09"/>
    <x v="0"/>
    <s v="390004"/>
    <x v="21"/>
    <s v="10340"/>
    <m/>
    <s v="ADMIN"/>
    <s v="14000"/>
    <x v="0"/>
    <s v="STATE"/>
    <m/>
    <m/>
    <m/>
    <m/>
    <n v="9.3800000000000008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0"/>
    <x v="0"/>
    <s v="390004"/>
    <x v="22"/>
    <s v="10340"/>
    <m/>
    <s v="ADMIN"/>
    <s v="14000"/>
    <x v="0"/>
    <s v="STATE"/>
    <m/>
    <m/>
    <m/>
    <m/>
    <n v="5.17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1"/>
    <x v="0"/>
    <s v="390004"/>
    <x v="23"/>
    <s v="10340"/>
    <m/>
    <s v="ADMIN"/>
    <s v="14000"/>
    <x v="0"/>
    <s v="STATE"/>
    <m/>
    <m/>
    <m/>
    <m/>
    <n v="0.91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2"/>
    <x v="0"/>
    <s v="390004"/>
    <x v="26"/>
    <s v="10340"/>
    <m/>
    <s v="ADMIN"/>
    <s v="14000"/>
    <x v="0"/>
    <s v="STATE"/>
    <m/>
    <m/>
    <m/>
    <m/>
    <n v="7.7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3"/>
    <x v="0"/>
    <s v="390004"/>
    <x v="24"/>
    <s v="10340"/>
    <m/>
    <s v="ADMIN"/>
    <s v="14000"/>
    <x v="0"/>
    <s v="STATE"/>
    <m/>
    <m/>
    <m/>
    <m/>
    <n v="0.4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4"/>
    <x v="1"/>
    <s v="390004"/>
    <x v="19"/>
    <s v="10340"/>
    <m/>
    <s v="ADMIN"/>
    <s v="14000"/>
    <x v="0"/>
    <s v="STATE"/>
    <m/>
    <m/>
    <m/>
    <m/>
    <n v="208.07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5"/>
    <x v="1"/>
    <s v="390004"/>
    <x v="20"/>
    <s v="10340"/>
    <m/>
    <s v="ADMIN"/>
    <s v="14000"/>
    <x v="0"/>
    <s v="STATE"/>
    <m/>
    <m/>
    <m/>
    <m/>
    <n v="2.4300000000000002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6"/>
    <x v="1"/>
    <s v="390004"/>
    <x v="21"/>
    <s v="10340"/>
    <m/>
    <s v="ADMIN"/>
    <s v="14000"/>
    <x v="0"/>
    <s v="STATE"/>
    <m/>
    <m/>
    <m/>
    <m/>
    <n v="28.1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7"/>
    <x v="1"/>
    <s v="390004"/>
    <x v="22"/>
    <s v="10340"/>
    <m/>
    <s v="ADMIN"/>
    <s v="14000"/>
    <x v="0"/>
    <s v="STATE"/>
    <m/>
    <m/>
    <m/>
    <m/>
    <n v="15.51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8"/>
    <x v="1"/>
    <s v="390004"/>
    <x v="23"/>
    <s v="10340"/>
    <m/>
    <s v="ADMIN"/>
    <s v="14000"/>
    <x v="0"/>
    <s v="STATE"/>
    <m/>
    <m/>
    <m/>
    <m/>
    <n v="2.7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9"/>
    <x v="1"/>
    <s v="390004"/>
    <x v="26"/>
    <s v="10340"/>
    <m/>
    <s v="ADMIN"/>
    <s v="14000"/>
    <x v="0"/>
    <s v="STATE"/>
    <m/>
    <m/>
    <m/>
    <m/>
    <n v="23.19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20"/>
    <x v="1"/>
    <s v="390004"/>
    <x v="24"/>
    <s v="10340"/>
    <m/>
    <s v="ADMIN"/>
    <s v="14000"/>
    <x v="0"/>
    <s v="STATE"/>
    <m/>
    <m/>
    <m/>
    <m/>
    <n v="1.29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13"/>
    <x v="0"/>
    <m/>
    <x v="3"/>
    <s v="99999"/>
    <m/>
    <m/>
    <m/>
    <x v="0"/>
    <m/>
    <m/>
    <m/>
    <m/>
    <m/>
    <n v="-365.12"/>
    <m/>
    <s v="Cash With The Treasurer Of VA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15"/>
    <x v="1"/>
    <m/>
    <x v="3"/>
    <s v="99999"/>
    <m/>
    <m/>
    <m/>
    <x v="0"/>
    <m/>
    <m/>
    <m/>
    <m/>
    <m/>
    <n v="-1095.31"/>
    <m/>
    <s v="Cash With The Treasurer Of VA"/>
    <s v="Distribute 5/26/20 Salary Payrolls (5/10 through 5/24 workdays) based on timesheets for federal grants."/>
  </r>
  <r>
    <s v="14000"/>
    <n v="2020"/>
    <n v="12"/>
    <s v="AR"/>
    <s v="AR01533738"/>
    <d v="2020-06-08T00:00:00"/>
    <d v="2020-06-08T00:00:00"/>
    <n v="5"/>
    <x v="1"/>
    <m/>
    <x v="3"/>
    <s v="99999"/>
    <m/>
    <m/>
    <m/>
    <x v="0"/>
    <m/>
    <m/>
    <m/>
    <m/>
    <m/>
    <n v="986.76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2"/>
    <x v="1"/>
    <m/>
    <x v="9"/>
    <s v="90000"/>
    <m/>
    <m/>
    <s v="14000"/>
    <x v="0"/>
    <s v="STATE"/>
    <m/>
    <m/>
    <m/>
    <m/>
    <n v="-986.76"/>
    <s v="41406150"/>
    <s v="20-06-08AR_DIRJRNL4906"/>
    <s v="AR Direct Cash Journal"/>
  </r>
  <r>
    <s v="14000"/>
    <n v="2020"/>
    <n v="12"/>
    <s v="AR"/>
    <s v="AR01539908"/>
    <d v="2020-06-15T00:00:00"/>
    <d v="2020-06-15T00:00:00"/>
    <n v="10"/>
    <x v="1"/>
    <m/>
    <x v="9"/>
    <s v="90000"/>
    <m/>
    <m/>
    <s v="14000"/>
    <x v="0"/>
    <s v="STATE"/>
    <m/>
    <m/>
    <m/>
    <m/>
    <n v="-1095.31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22"/>
    <x v="1"/>
    <m/>
    <x v="3"/>
    <s v="99999"/>
    <m/>
    <m/>
    <m/>
    <x v="0"/>
    <m/>
    <m/>
    <m/>
    <m/>
    <m/>
    <n v="1095.31"/>
    <s v="41406152"/>
    <s v="20-06-15AR_DIRJRNL4924"/>
    <s v="AR Direct Cash Journal"/>
  </r>
  <r>
    <s v="14000"/>
    <n v="2020"/>
    <n v="12"/>
    <s v="SPJ"/>
    <s v="0001547757"/>
    <d v="2020-06-24T00:00:00"/>
    <d v="2020-06-25T00:00:00"/>
    <n v="59"/>
    <x v="0"/>
    <s v="390004"/>
    <x v="19"/>
    <s v="10340"/>
    <m/>
    <s v="ADMIN"/>
    <s v="14000"/>
    <x v="0"/>
    <s v="STATE"/>
    <m/>
    <m/>
    <m/>
    <m/>
    <n v="119.1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0"/>
    <x v="0"/>
    <s v="390004"/>
    <x v="20"/>
    <s v="10340"/>
    <m/>
    <s v="ADMIN"/>
    <s v="14000"/>
    <x v="0"/>
    <s v="STATE"/>
    <m/>
    <m/>
    <m/>
    <m/>
    <n v="1.39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1"/>
    <x v="0"/>
    <s v="390004"/>
    <x v="21"/>
    <s v="10340"/>
    <m/>
    <s v="ADMIN"/>
    <s v="14000"/>
    <x v="0"/>
    <s v="STATE"/>
    <m/>
    <m/>
    <m/>
    <m/>
    <n v="14.32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2"/>
    <x v="0"/>
    <s v="390004"/>
    <x v="22"/>
    <s v="10340"/>
    <m/>
    <s v="ADMIN"/>
    <s v="14000"/>
    <x v="0"/>
    <s v="STATE"/>
    <m/>
    <m/>
    <m/>
    <m/>
    <n v="9.0500000000000007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3"/>
    <x v="0"/>
    <s v="390004"/>
    <x v="23"/>
    <s v="10340"/>
    <m/>
    <s v="ADMIN"/>
    <s v="14000"/>
    <x v="0"/>
    <s v="STATE"/>
    <m/>
    <m/>
    <m/>
    <m/>
    <n v="1.5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4"/>
    <x v="0"/>
    <s v="390004"/>
    <x v="24"/>
    <s v="10340"/>
    <m/>
    <s v="ADMIN"/>
    <s v="14000"/>
    <x v="0"/>
    <s v="STATE"/>
    <m/>
    <m/>
    <m/>
    <m/>
    <n v="0.74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5"/>
    <x v="0"/>
    <s v="390004"/>
    <x v="25"/>
    <s v="10340"/>
    <m/>
    <s v="ADMIN"/>
    <s v="14000"/>
    <x v="0"/>
    <s v="STATE"/>
    <m/>
    <m/>
    <m/>
    <m/>
    <n v="1.79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6"/>
    <x v="1"/>
    <s v="390004"/>
    <x v="19"/>
    <s v="10340"/>
    <m/>
    <s v="ADMIN"/>
    <s v="14000"/>
    <x v="0"/>
    <s v="STATE"/>
    <m/>
    <m/>
    <m/>
    <m/>
    <n v="357.47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7"/>
    <x v="1"/>
    <s v="390004"/>
    <x v="20"/>
    <s v="10340"/>
    <m/>
    <s v="ADMIN"/>
    <s v="14000"/>
    <x v="0"/>
    <s v="STATE"/>
    <m/>
    <m/>
    <m/>
    <m/>
    <n v="4.18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8"/>
    <x v="1"/>
    <s v="390004"/>
    <x v="21"/>
    <s v="10340"/>
    <m/>
    <s v="ADMIN"/>
    <s v="14000"/>
    <x v="0"/>
    <s v="STATE"/>
    <m/>
    <m/>
    <m/>
    <m/>
    <n v="42.97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9"/>
    <x v="1"/>
    <s v="390004"/>
    <x v="22"/>
    <s v="10340"/>
    <m/>
    <s v="ADMIN"/>
    <s v="14000"/>
    <x v="0"/>
    <s v="STATE"/>
    <m/>
    <m/>
    <m/>
    <m/>
    <n v="27.1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70"/>
    <x v="1"/>
    <s v="390004"/>
    <x v="23"/>
    <s v="10340"/>
    <m/>
    <s v="ADMIN"/>
    <s v="14000"/>
    <x v="0"/>
    <s v="STATE"/>
    <m/>
    <m/>
    <m/>
    <m/>
    <n v="4.68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71"/>
    <x v="1"/>
    <s v="390004"/>
    <x v="24"/>
    <s v="10340"/>
    <m/>
    <s v="ADMIN"/>
    <s v="14000"/>
    <x v="0"/>
    <s v="STATE"/>
    <m/>
    <m/>
    <m/>
    <m/>
    <n v="2.2200000000000002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72"/>
    <x v="1"/>
    <s v="390004"/>
    <x v="25"/>
    <s v="10340"/>
    <m/>
    <s v="ADMIN"/>
    <s v="14000"/>
    <x v="0"/>
    <s v="STATE"/>
    <m/>
    <m/>
    <m/>
    <m/>
    <n v="5.3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3"/>
    <x v="0"/>
    <s v="390004"/>
    <x v="19"/>
    <s v="10340"/>
    <m/>
    <s v="ADMIN"/>
    <s v="14000"/>
    <x v="0"/>
    <s v="STATE"/>
    <m/>
    <m/>
    <m/>
    <m/>
    <n v="140.25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4"/>
    <x v="0"/>
    <s v="390004"/>
    <x v="20"/>
    <s v="10340"/>
    <m/>
    <s v="ADMIN"/>
    <s v="14000"/>
    <x v="0"/>
    <s v="STATE"/>
    <m/>
    <m/>
    <m/>
    <m/>
    <n v="1.64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5"/>
    <x v="0"/>
    <s v="390004"/>
    <x v="21"/>
    <s v="10340"/>
    <m/>
    <s v="ADMIN"/>
    <s v="14000"/>
    <x v="0"/>
    <s v="STATE"/>
    <m/>
    <m/>
    <m/>
    <m/>
    <n v="18.96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6"/>
    <x v="0"/>
    <s v="390004"/>
    <x v="22"/>
    <s v="10340"/>
    <m/>
    <s v="ADMIN"/>
    <s v="14000"/>
    <x v="0"/>
    <s v="STATE"/>
    <m/>
    <m/>
    <m/>
    <m/>
    <n v="10.51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7"/>
    <x v="0"/>
    <s v="390004"/>
    <x v="23"/>
    <s v="10340"/>
    <m/>
    <s v="ADMIN"/>
    <s v="14000"/>
    <x v="0"/>
    <s v="STATE"/>
    <m/>
    <m/>
    <m/>
    <m/>
    <n v="1.84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8"/>
    <x v="0"/>
    <s v="390004"/>
    <x v="26"/>
    <s v="10340"/>
    <m/>
    <s v="ADMIN"/>
    <s v="14000"/>
    <x v="0"/>
    <s v="STATE"/>
    <m/>
    <m/>
    <m/>
    <m/>
    <n v="15.63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9"/>
    <x v="0"/>
    <s v="390004"/>
    <x v="24"/>
    <s v="10340"/>
    <m/>
    <s v="ADMIN"/>
    <s v="14000"/>
    <x v="0"/>
    <s v="STATE"/>
    <m/>
    <m/>
    <m/>
    <m/>
    <n v="0.87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0"/>
    <x v="1"/>
    <s v="390004"/>
    <x v="19"/>
    <s v="10340"/>
    <m/>
    <s v="ADMIN"/>
    <s v="14000"/>
    <x v="0"/>
    <s v="STATE"/>
    <m/>
    <m/>
    <m/>
    <m/>
    <n v="420.76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1"/>
    <x v="1"/>
    <s v="390004"/>
    <x v="20"/>
    <s v="10340"/>
    <m/>
    <s v="ADMIN"/>
    <s v="14000"/>
    <x v="0"/>
    <s v="STATE"/>
    <m/>
    <m/>
    <m/>
    <m/>
    <n v="4.92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2"/>
    <x v="1"/>
    <s v="390004"/>
    <x v="21"/>
    <s v="10340"/>
    <m/>
    <s v="ADMIN"/>
    <s v="14000"/>
    <x v="0"/>
    <s v="STATE"/>
    <m/>
    <m/>
    <m/>
    <m/>
    <n v="56.89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3"/>
    <x v="1"/>
    <s v="390004"/>
    <x v="22"/>
    <s v="10340"/>
    <m/>
    <s v="ADMIN"/>
    <s v="14000"/>
    <x v="0"/>
    <s v="STATE"/>
    <m/>
    <m/>
    <m/>
    <m/>
    <n v="31.52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4"/>
    <x v="1"/>
    <s v="390004"/>
    <x v="23"/>
    <s v="10340"/>
    <m/>
    <s v="ADMIN"/>
    <s v="14000"/>
    <x v="0"/>
    <s v="STATE"/>
    <m/>
    <m/>
    <m/>
    <m/>
    <n v="5.51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5"/>
    <x v="1"/>
    <s v="390004"/>
    <x v="26"/>
    <s v="10340"/>
    <m/>
    <s v="ADMIN"/>
    <s v="14000"/>
    <x v="0"/>
    <s v="STATE"/>
    <m/>
    <m/>
    <m/>
    <m/>
    <n v="46.89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6"/>
    <x v="1"/>
    <s v="390004"/>
    <x v="24"/>
    <s v="10340"/>
    <m/>
    <s v="ADMIN"/>
    <s v="14000"/>
    <x v="0"/>
    <s v="STATE"/>
    <m/>
    <m/>
    <m/>
    <m/>
    <n v="2.61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24"/>
    <x v="0"/>
    <m/>
    <x v="3"/>
    <s v="99999"/>
    <m/>
    <m/>
    <m/>
    <x v="0"/>
    <m/>
    <m/>
    <m/>
    <m/>
    <m/>
    <n v="-337.71"/>
    <m/>
    <s v="Cash With The Treasurer Of VA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26"/>
    <x v="1"/>
    <m/>
    <x v="3"/>
    <s v="99999"/>
    <m/>
    <m/>
    <m/>
    <x v="0"/>
    <m/>
    <m/>
    <m/>
    <m/>
    <m/>
    <n v="-1013.14"/>
    <m/>
    <s v="Cash With The Treasurer Of VA"/>
    <s v="Distribute 6/10/20 Salary Payrolls (5/25 through 6/9 workdays) based on timesheets for federal grants."/>
  </r>
  <r>
    <s v="14000"/>
    <n v="2020"/>
    <n v="998"/>
    <s v="SPJ"/>
    <s v="0001568483"/>
    <d v="2020-06-30T00:00:00"/>
    <d v="2020-07-22T00:00:00"/>
    <n v="205"/>
    <x v="0"/>
    <m/>
    <x v="3"/>
    <s v="99999"/>
    <m/>
    <m/>
    <s v="14000"/>
    <x v="0"/>
    <s v="STATE"/>
    <m/>
    <m/>
    <m/>
    <m/>
    <n v="2934.57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206"/>
    <x v="0"/>
    <m/>
    <x v="29"/>
    <s v="99999"/>
    <m/>
    <m/>
    <s v="14000"/>
    <x v="0"/>
    <s v="STATE"/>
    <m/>
    <m/>
    <m/>
    <m/>
    <n v="-2934.57"/>
    <s v="GFREV"/>
    <s v="Cash Trnsfr In - Load GF Cash"/>
    <s v="FY 2020 General Fund Reversion"/>
  </r>
  <r>
    <s v="14000"/>
    <n v="2021"/>
    <n v="1"/>
    <s v="AR"/>
    <s v="AR01557043"/>
    <d v="2020-07-07T00:00:00"/>
    <d v="2020-07-07T00:00:00"/>
    <n v="17"/>
    <x v="1"/>
    <m/>
    <x v="3"/>
    <s v="99999"/>
    <m/>
    <m/>
    <m/>
    <x v="0"/>
    <m/>
    <m/>
    <m/>
    <m/>
    <m/>
    <n v="1013.14"/>
    <s v="41406161"/>
    <s v="20-07-07AR_DIRJRNL5002"/>
    <s v="AR Direct Cash Journal"/>
  </r>
  <r>
    <s v="14000"/>
    <n v="2021"/>
    <n v="1"/>
    <s v="AR"/>
    <s v="AR01557043"/>
    <d v="2020-07-07T00:00:00"/>
    <d v="2020-07-07T00:00:00"/>
    <n v="23"/>
    <x v="1"/>
    <m/>
    <x v="9"/>
    <s v="90000"/>
    <m/>
    <m/>
    <s v="14000"/>
    <x v="0"/>
    <s v="STATE"/>
    <m/>
    <m/>
    <m/>
    <m/>
    <n v="-1013.14"/>
    <s v="41406161"/>
    <s v="20-07-07AR_DIRJRNL5002"/>
    <s v="AR Direct Cash Journal"/>
  </r>
  <r>
    <s v="14000"/>
    <n v="2021"/>
    <n v="1"/>
    <s v="SPJ"/>
    <s v="0001578966"/>
    <d v="2020-07-31T00:00:00"/>
    <d v="2020-08-06T00:00:00"/>
    <n v="50"/>
    <x v="0"/>
    <s v="390004"/>
    <x v="19"/>
    <s v="10340"/>
    <m/>
    <s v="ADMIN"/>
    <s v="14000"/>
    <x v="0"/>
    <s v="STATE"/>
    <m/>
    <m/>
    <m/>
    <m/>
    <n v="178.74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1"/>
    <x v="0"/>
    <s v="390004"/>
    <x v="20"/>
    <s v="10340"/>
    <m/>
    <s v="ADMIN"/>
    <s v="14000"/>
    <x v="0"/>
    <s v="STATE"/>
    <m/>
    <m/>
    <m/>
    <m/>
    <n v="2.029999999999999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2"/>
    <x v="0"/>
    <s v="390004"/>
    <x v="21"/>
    <s v="10340"/>
    <m/>
    <s v="ADMIN"/>
    <s v="14000"/>
    <x v="0"/>
    <s v="STATE"/>
    <m/>
    <m/>
    <m/>
    <m/>
    <n v="22.6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3"/>
    <x v="0"/>
    <s v="390004"/>
    <x v="22"/>
    <s v="10340"/>
    <m/>
    <s v="ADMIN"/>
    <s v="14000"/>
    <x v="0"/>
    <s v="STATE"/>
    <m/>
    <m/>
    <m/>
    <m/>
    <n v="13.3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4"/>
    <x v="0"/>
    <s v="390004"/>
    <x v="23"/>
    <s v="10340"/>
    <m/>
    <s v="ADMIN"/>
    <s v="14000"/>
    <x v="0"/>
    <s v="STATE"/>
    <m/>
    <m/>
    <m/>
    <m/>
    <n v="2.3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5"/>
    <x v="0"/>
    <s v="390004"/>
    <x v="24"/>
    <s v="10340"/>
    <m/>
    <s v="ADMIN"/>
    <s v="14000"/>
    <x v="0"/>
    <s v="STATE"/>
    <m/>
    <m/>
    <m/>
    <m/>
    <n v="1.100000000000000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6"/>
    <x v="0"/>
    <s v="390004"/>
    <x v="25"/>
    <s v="10340"/>
    <m/>
    <s v="ADMIN"/>
    <s v="14000"/>
    <x v="0"/>
    <s v="STATE"/>
    <m/>
    <m/>
    <m/>
    <m/>
    <n v="2.6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7"/>
    <x v="1"/>
    <s v="390004"/>
    <x v="19"/>
    <s v="10340"/>
    <m/>
    <s v="ADMIN"/>
    <s v="14000"/>
    <x v="0"/>
    <s v="STATE"/>
    <m/>
    <m/>
    <m/>
    <m/>
    <n v="536.2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8"/>
    <x v="1"/>
    <s v="390004"/>
    <x v="20"/>
    <s v="10340"/>
    <m/>
    <s v="ADMIN"/>
    <s v="14000"/>
    <x v="0"/>
    <s v="STATE"/>
    <m/>
    <m/>
    <m/>
    <m/>
    <n v="6.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9"/>
    <x v="1"/>
    <s v="390004"/>
    <x v="21"/>
    <s v="10340"/>
    <m/>
    <s v="ADMIN"/>
    <s v="14000"/>
    <x v="0"/>
    <s v="STATE"/>
    <m/>
    <m/>
    <m/>
    <m/>
    <n v="67.8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0"/>
    <x v="1"/>
    <s v="390004"/>
    <x v="22"/>
    <s v="10340"/>
    <m/>
    <s v="ADMIN"/>
    <s v="14000"/>
    <x v="0"/>
    <s v="STATE"/>
    <m/>
    <m/>
    <m/>
    <m/>
    <n v="40.15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1"/>
    <x v="1"/>
    <s v="390004"/>
    <x v="23"/>
    <s v="10340"/>
    <m/>
    <s v="ADMIN"/>
    <s v="14000"/>
    <x v="0"/>
    <s v="STATE"/>
    <m/>
    <m/>
    <m/>
    <m/>
    <n v="7.13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2"/>
    <x v="1"/>
    <s v="390004"/>
    <x v="24"/>
    <s v="10340"/>
    <m/>
    <s v="ADMIN"/>
    <s v="14000"/>
    <x v="0"/>
    <s v="STATE"/>
    <m/>
    <m/>
    <m/>
    <m/>
    <n v="3.29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3"/>
    <x v="1"/>
    <s v="390004"/>
    <x v="25"/>
    <s v="10340"/>
    <m/>
    <s v="ADMIN"/>
    <s v="14000"/>
    <x v="0"/>
    <s v="STATE"/>
    <m/>
    <m/>
    <m/>
    <m/>
    <n v="8.039999999999999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1"/>
    <x v="1"/>
    <s v="390004"/>
    <x v="19"/>
    <s v="10340"/>
    <m/>
    <s v="ADMIN"/>
    <s v="14000"/>
    <x v="0"/>
    <s v="STATE"/>
    <m/>
    <m/>
    <m/>
    <m/>
    <n v="1590.57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2"/>
    <x v="1"/>
    <s v="390004"/>
    <x v="20"/>
    <s v="10340"/>
    <m/>
    <s v="ADMIN"/>
    <s v="14000"/>
    <x v="0"/>
    <s v="STATE"/>
    <m/>
    <m/>
    <m/>
    <m/>
    <n v="18.079999999999998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3"/>
    <x v="1"/>
    <s v="390004"/>
    <x v="21"/>
    <s v="10340"/>
    <m/>
    <s v="ADMIN"/>
    <s v="14000"/>
    <x v="0"/>
    <s v="STATE"/>
    <m/>
    <m/>
    <m/>
    <m/>
    <n v="225.01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4"/>
    <x v="1"/>
    <s v="390004"/>
    <x v="22"/>
    <s v="10340"/>
    <m/>
    <s v="ADMIN"/>
    <s v="14000"/>
    <x v="0"/>
    <s v="STATE"/>
    <m/>
    <m/>
    <m/>
    <m/>
    <n v="118.55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5"/>
    <x v="1"/>
    <s v="390004"/>
    <x v="23"/>
    <s v="10340"/>
    <m/>
    <s v="ADMIN"/>
    <s v="14000"/>
    <x v="0"/>
    <s v="STATE"/>
    <m/>
    <m/>
    <m/>
    <m/>
    <n v="21.16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6"/>
    <x v="1"/>
    <s v="390004"/>
    <x v="26"/>
    <s v="10340"/>
    <m/>
    <s v="ADMIN"/>
    <s v="14000"/>
    <x v="0"/>
    <s v="STATE"/>
    <m/>
    <m/>
    <m/>
    <m/>
    <n v="177.25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7"/>
    <x v="1"/>
    <s v="390004"/>
    <x v="24"/>
    <s v="10340"/>
    <m/>
    <s v="ADMIN"/>
    <s v="14000"/>
    <x v="0"/>
    <s v="STATE"/>
    <m/>
    <m/>
    <m/>
    <m/>
    <n v="9.75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8"/>
    <x v="0"/>
    <s v="390004"/>
    <x v="19"/>
    <s v="10340"/>
    <m/>
    <s v="ADMIN"/>
    <s v="14000"/>
    <x v="0"/>
    <s v="STATE"/>
    <m/>
    <m/>
    <m/>
    <m/>
    <n v="536.36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9"/>
    <x v="0"/>
    <s v="390004"/>
    <x v="20"/>
    <s v="10340"/>
    <m/>
    <s v="ADMIN"/>
    <s v="14000"/>
    <x v="0"/>
    <s v="STATE"/>
    <m/>
    <m/>
    <m/>
    <m/>
    <n v="6.1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0"/>
    <x v="0"/>
    <s v="390004"/>
    <x v="21"/>
    <s v="10340"/>
    <m/>
    <s v="ADMIN"/>
    <s v="14000"/>
    <x v="0"/>
    <s v="STATE"/>
    <m/>
    <m/>
    <m/>
    <m/>
    <n v="75.88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1"/>
    <x v="0"/>
    <s v="390004"/>
    <x v="22"/>
    <s v="10340"/>
    <m/>
    <s v="ADMIN"/>
    <s v="14000"/>
    <x v="0"/>
    <s v="STATE"/>
    <m/>
    <m/>
    <m/>
    <m/>
    <n v="39.979999999999997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2"/>
    <x v="0"/>
    <s v="390004"/>
    <x v="23"/>
    <s v="10340"/>
    <m/>
    <s v="ADMIN"/>
    <s v="14000"/>
    <x v="0"/>
    <s v="STATE"/>
    <m/>
    <m/>
    <m/>
    <m/>
    <n v="7.13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3"/>
    <x v="0"/>
    <s v="390004"/>
    <x v="26"/>
    <s v="10340"/>
    <m/>
    <s v="ADMIN"/>
    <s v="14000"/>
    <x v="0"/>
    <s v="STATE"/>
    <m/>
    <m/>
    <m/>
    <m/>
    <n v="59.77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4"/>
    <x v="0"/>
    <s v="390004"/>
    <x v="24"/>
    <s v="10340"/>
    <m/>
    <s v="ADMIN"/>
    <s v="14000"/>
    <x v="0"/>
    <s v="STATE"/>
    <m/>
    <m/>
    <m/>
    <m/>
    <n v="3.29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52"/>
    <x v="0"/>
    <m/>
    <x v="3"/>
    <s v="99999"/>
    <m/>
    <m/>
    <m/>
    <x v="0"/>
    <m/>
    <m/>
    <m/>
    <m/>
    <m/>
    <n v="-951.42"/>
    <m/>
    <s v="Cash With The Treasurer Of VA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54"/>
    <x v="1"/>
    <m/>
    <x v="3"/>
    <s v="99999"/>
    <m/>
    <m/>
    <m/>
    <x v="0"/>
    <m/>
    <m/>
    <m/>
    <m/>
    <m/>
    <n v="-2829.1"/>
    <m/>
    <s v="Cash With The Treasurer Of VA"/>
    <s v="Distribute salary payrolls posted to Cardinal in July 2020 (6/10 through 7/24 workdays) based on timesheets for federal grants."/>
  </r>
  <r>
    <s v="14000"/>
    <n v="2021"/>
    <n v="2"/>
    <s v="AP"/>
    <s v="AP01584463"/>
    <d v="2020-08-13T00:00:00"/>
    <d v="2020-08-13T00:00:00"/>
    <n v="65"/>
    <x v="1"/>
    <m/>
    <x v="1"/>
    <s v="99999"/>
    <m/>
    <m/>
    <s v="14000"/>
    <x v="0"/>
    <s v="STATE"/>
    <m/>
    <m/>
    <m/>
    <m/>
    <n v="-53576.41"/>
    <s v="00023150"/>
    <s v="Accounts Payable"/>
    <s v="Accounts Payable"/>
  </r>
  <r>
    <s v="14000"/>
    <n v="2021"/>
    <n v="2"/>
    <s v="AP"/>
    <s v="AP01584463"/>
    <d v="2020-08-13T00:00:00"/>
    <d v="2020-08-13T00:00:00"/>
    <n v="464"/>
    <x v="1"/>
    <s v="390002"/>
    <x v="27"/>
    <s v="90000"/>
    <m/>
    <m/>
    <s v="14000"/>
    <x v="0"/>
    <s v="STATE"/>
    <s v="775"/>
    <m/>
    <m/>
    <m/>
    <n v="53576.41"/>
    <s v="00023150"/>
    <s v="20-B4539RS17 - RSAT"/>
    <s v="Accounts Payable"/>
  </r>
  <r>
    <s v="14000"/>
    <n v="2021"/>
    <n v="2"/>
    <s v="AR"/>
    <s v="AR01586184"/>
    <d v="2020-08-17T00:00:00"/>
    <d v="2020-08-17T00:00:00"/>
    <n v="32"/>
    <x v="1"/>
    <m/>
    <x v="3"/>
    <s v="99999"/>
    <m/>
    <m/>
    <m/>
    <x v="0"/>
    <m/>
    <m/>
    <m/>
    <m/>
    <m/>
    <n v="53576.41"/>
    <s v="41406173"/>
    <s v="20-08-17AR_DIRJRNL5141"/>
    <s v="AR Direct Cash Journal"/>
  </r>
  <r>
    <s v="14000"/>
    <n v="2021"/>
    <n v="2"/>
    <s v="AR"/>
    <s v="AR01586184"/>
    <d v="2020-08-17T00:00:00"/>
    <d v="2020-08-17T00:00:00"/>
    <n v="33"/>
    <x v="1"/>
    <m/>
    <x v="3"/>
    <s v="99999"/>
    <m/>
    <m/>
    <m/>
    <x v="0"/>
    <m/>
    <m/>
    <m/>
    <m/>
    <m/>
    <n v="2829.1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5"/>
    <x v="1"/>
    <m/>
    <x v="9"/>
    <s v="90000"/>
    <m/>
    <s v="GRANT"/>
    <s v="14000"/>
    <x v="0"/>
    <s v="STATE"/>
    <m/>
    <m/>
    <m/>
    <m/>
    <n v="-53576.41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6"/>
    <x v="1"/>
    <m/>
    <x v="9"/>
    <s v="90000"/>
    <m/>
    <s v="ADMIN"/>
    <s v="14000"/>
    <x v="0"/>
    <s v="STATE"/>
    <m/>
    <m/>
    <m/>
    <m/>
    <n v="-2829.1"/>
    <s v="41406173"/>
    <s v="20-08-17AR_DIRJRNL5141"/>
    <s v="AR Direct Cash Journal"/>
  </r>
  <r>
    <s v="14000"/>
    <n v="2021"/>
    <n v="2"/>
    <s v="AP"/>
    <s v="AP01586398"/>
    <d v="2020-08-18T00:00:00"/>
    <d v="2020-08-18T00:00:00"/>
    <n v="87"/>
    <x v="1"/>
    <m/>
    <x v="3"/>
    <s v="99999"/>
    <m/>
    <m/>
    <s v="14000"/>
    <x v="0"/>
    <s v="STATE"/>
    <m/>
    <m/>
    <m/>
    <m/>
    <n v="-53576.41"/>
    <s v="00023150"/>
    <s v="Cash With The Treasurer Of VA"/>
    <s v="AP Payments"/>
  </r>
  <r>
    <s v="14000"/>
    <n v="2021"/>
    <n v="2"/>
    <s v="AP"/>
    <s v="AP01586398"/>
    <d v="2020-08-18T00:00:00"/>
    <d v="2020-08-18T00:00:00"/>
    <n v="401"/>
    <x v="1"/>
    <m/>
    <x v="1"/>
    <s v="99999"/>
    <m/>
    <m/>
    <s v="14000"/>
    <x v="0"/>
    <s v="STATE"/>
    <m/>
    <m/>
    <m/>
    <m/>
    <n v="53576.41"/>
    <s v="00023150"/>
    <s v="Accounts Payable"/>
    <s v="AP Payments"/>
  </r>
  <r>
    <s v="14000"/>
    <n v="2021"/>
    <n v="2"/>
    <s v="SPJ"/>
    <s v="0001599586"/>
    <d v="2020-08-31T00:00:00"/>
    <d v="2020-09-03T00:00:00"/>
    <n v="58"/>
    <x v="0"/>
    <s v="390004"/>
    <x v="19"/>
    <s v="10340"/>
    <m/>
    <s v="ADMIN"/>
    <s v="14000"/>
    <x v="0"/>
    <s v="STATE"/>
    <m/>
    <m/>
    <m/>
    <m/>
    <n v="66.2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9"/>
    <x v="0"/>
    <s v="390004"/>
    <x v="20"/>
    <s v="10340"/>
    <m/>
    <s v="ADMIN"/>
    <s v="14000"/>
    <x v="0"/>
    <s v="STATE"/>
    <m/>
    <m/>
    <m/>
    <m/>
    <n v="0.74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0"/>
    <x v="0"/>
    <s v="390004"/>
    <x v="21"/>
    <s v="10340"/>
    <m/>
    <s v="ADMIN"/>
    <s v="14000"/>
    <x v="0"/>
    <s v="STATE"/>
    <m/>
    <m/>
    <m/>
    <m/>
    <n v="8.58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1"/>
    <x v="0"/>
    <s v="390004"/>
    <x v="22"/>
    <s v="10340"/>
    <m/>
    <s v="ADMIN"/>
    <s v="14000"/>
    <x v="0"/>
    <s v="STATE"/>
    <m/>
    <m/>
    <m/>
    <m/>
    <n v="4.93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2"/>
    <x v="0"/>
    <s v="390004"/>
    <x v="23"/>
    <s v="10340"/>
    <m/>
    <s v="ADMIN"/>
    <s v="14000"/>
    <x v="0"/>
    <s v="STATE"/>
    <m/>
    <m/>
    <m/>
    <m/>
    <n v="0.89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3"/>
    <x v="0"/>
    <s v="390004"/>
    <x v="24"/>
    <s v="10340"/>
    <m/>
    <s v="ADMIN"/>
    <s v="14000"/>
    <x v="0"/>
    <s v="STATE"/>
    <m/>
    <m/>
    <m/>
    <m/>
    <n v="0.4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4"/>
    <x v="0"/>
    <s v="390004"/>
    <x v="25"/>
    <s v="10340"/>
    <m/>
    <s v="ADMIN"/>
    <s v="14000"/>
    <x v="0"/>
    <s v="STATE"/>
    <m/>
    <m/>
    <m/>
    <m/>
    <n v="0.99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5"/>
    <x v="1"/>
    <s v="390004"/>
    <x v="19"/>
    <s v="10340"/>
    <m/>
    <s v="ADMIN"/>
    <s v="14000"/>
    <x v="0"/>
    <s v="STATE"/>
    <m/>
    <m/>
    <m/>
    <m/>
    <n v="198.6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6"/>
    <x v="1"/>
    <s v="390004"/>
    <x v="20"/>
    <s v="10340"/>
    <m/>
    <s v="ADMIN"/>
    <s v="14000"/>
    <x v="0"/>
    <s v="STATE"/>
    <m/>
    <m/>
    <m/>
    <m/>
    <n v="2.2200000000000002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7"/>
    <x v="1"/>
    <s v="390004"/>
    <x v="21"/>
    <s v="10340"/>
    <m/>
    <s v="ADMIN"/>
    <s v="14000"/>
    <x v="0"/>
    <s v="STATE"/>
    <m/>
    <m/>
    <m/>
    <m/>
    <n v="25.74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8"/>
    <x v="1"/>
    <s v="390004"/>
    <x v="22"/>
    <s v="10340"/>
    <m/>
    <s v="ADMIN"/>
    <s v="14000"/>
    <x v="0"/>
    <s v="STATE"/>
    <m/>
    <m/>
    <m/>
    <m/>
    <n v="14.79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9"/>
    <x v="1"/>
    <s v="390004"/>
    <x v="23"/>
    <s v="10340"/>
    <m/>
    <s v="ADMIN"/>
    <s v="14000"/>
    <x v="0"/>
    <s v="STATE"/>
    <m/>
    <m/>
    <m/>
    <m/>
    <n v="2.66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70"/>
    <x v="1"/>
    <s v="390004"/>
    <x v="24"/>
    <s v="10340"/>
    <m/>
    <s v="ADMIN"/>
    <s v="14000"/>
    <x v="0"/>
    <s v="STATE"/>
    <m/>
    <m/>
    <m/>
    <m/>
    <n v="1.21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71"/>
    <x v="1"/>
    <s v="390004"/>
    <x v="25"/>
    <s v="10340"/>
    <m/>
    <s v="ADMIN"/>
    <s v="14000"/>
    <x v="0"/>
    <s v="STATE"/>
    <m/>
    <m/>
    <m/>
    <m/>
    <n v="2.98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4"/>
    <x v="1"/>
    <s v="390004"/>
    <x v="19"/>
    <s v="10340"/>
    <m/>
    <s v="ADMIN"/>
    <s v="14000"/>
    <x v="0"/>
    <s v="STATE"/>
    <m/>
    <m/>
    <m/>
    <m/>
    <n v="878.51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5"/>
    <x v="1"/>
    <s v="390004"/>
    <x v="20"/>
    <s v="10340"/>
    <m/>
    <s v="ADMIN"/>
    <s v="14000"/>
    <x v="0"/>
    <s v="STATE"/>
    <m/>
    <m/>
    <m/>
    <m/>
    <n v="9.84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6"/>
    <x v="1"/>
    <s v="390004"/>
    <x v="21"/>
    <s v="10340"/>
    <m/>
    <s v="ADMIN"/>
    <s v="14000"/>
    <x v="0"/>
    <s v="STATE"/>
    <m/>
    <m/>
    <m/>
    <m/>
    <n v="127.03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7"/>
    <x v="1"/>
    <s v="390004"/>
    <x v="22"/>
    <s v="10340"/>
    <m/>
    <s v="ADMIN"/>
    <s v="14000"/>
    <x v="0"/>
    <s v="STATE"/>
    <m/>
    <m/>
    <m/>
    <m/>
    <n v="65.63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8"/>
    <x v="1"/>
    <s v="390004"/>
    <x v="23"/>
    <s v="10340"/>
    <m/>
    <s v="ADMIN"/>
    <s v="14000"/>
    <x v="0"/>
    <s v="STATE"/>
    <m/>
    <m/>
    <m/>
    <m/>
    <n v="11.77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9"/>
    <x v="1"/>
    <s v="390004"/>
    <x v="26"/>
    <s v="10340"/>
    <m/>
    <s v="ADMIN"/>
    <s v="14000"/>
    <x v="0"/>
    <s v="STATE"/>
    <m/>
    <m/>
    <m/>
    <m/>
    <n v="97.9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0"/>
    <x v="1"/>
    <s v="390004"/>
    <x v="24"/>
    <s v="10340"/>
    <m/>
    <s v="ADMIN"/>
    <s v="14000"/>
    <x v="0"/>
    <s v="STATE"/>
    <m/>
    <m/>
    <m/>
    <m/>
    <n v="5.36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1"/>
    <x v="0"/>
    <s v="390004"/>
    <x v="19"/>
    <s v="10340"/>
    <m/>
    <s v="ADMIN"/>
    <s v="14000"/>
    <x v="0"/>
    <s v="STATE"/>
    <m/>
    <m/>
    <m/>
    <m/>
    <n v="292.83999999999997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2"/>
    <x v="0"/>
    <s v="390004"/>
    <x v="20"/>
    <s v="10340"/>
    <m/>
    <s v="ADMIN"/>
    <s v="14000"/>
    <x v="0"/>
    <s v="STATE"/>
    <m/>
    <m/>
    <m/>
    <m/>
    <n v="3.28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3"/>
    <x v="0"/>
    <s v="390004"/>
    <x v="21"/>
    <s v="10340"/>
    <m/>
    <s v="ADMIN"/>
    <s v="14000"/>
    <x v="0"/>
    <s v="STATE"/>
    <m/>
    <m/>
    <m/>
    <m/>
    <n v="42.34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4"/>
    <x v="0"/>
    <s v="390004"/>
    <x v="22"/>
    <s v="10340"/>
    <m/>
    <s v="ADMIN"/>
    <s v="14000"/>
    <x v="0"/>
    <s v="STATE"/>
    <m/>
    <m/>
    <m/>
    <m/>
    <n v="21.88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5"/>
    <x v="0"/>
    <s v="390004"/>
    <x v="23"/>
    <s v="10340"/>
    <m/>
    <s v="ADMIN"/>
    <s v="14000"/>
    <x v="0"/>
    <s v="STATE"/>
    <m/>
    <m/>
    <m/>
    <m/>
    <n v="3.92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6"/>
    <x v="0"/>
    <s v="390004"/>
    <x v="26"/>
    <s v="10340"/>
    <m/>
    <s v="ADMIN"/>
    <s v="14000"/>
    <x v="0"/>
    <s v="STATE"/>
    <m/>
    <m/>
    <m/>
    <m/>
    <n v="32.630000000000003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7"/>
    <x v="0"/>
    <s v="390004"/>
    <x v="24"/>
    <s v="10340"/>
    <m/>
    <s v="ADMIN"/>
    <s v="14000"/>
    <x v="0"/>
    <s v="STATE"/>
    <m/>
    <m/>
    <m/>
    <m/>
    <n v="1.79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38"/>
    <x v="0"/>
    <m/>
    <x v="3"/>
    <s v="99999"/>
    <m/>
    <m/>
    <m/>
    <x v="0"/>
    <m/>
    <m/>
    <m/>
    <m/>
    <m/>
    <n v="-481.41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40"/>
    <x v="1"/>
    <m/>
    <x v="3"/>
    <s v="99999"/>
    <m/>
    <m/>
    <m/>
    <x v="0"/>
    <m/>
    <m/>
    <m/>
    <m/>
    <m/>
    <n v="-1444.24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184"/>
    <x v="1"/>
    <s v="390004"/>
    <x v="19"/>
    <s v="10340"/>
    <m/>
    <s v="ADMIN"/>
    <s v="14000"/>
    <x v="0"/>
    <s v="STATE"/>
    <m/>
    <m/>
    <m/>
    <m/>
    <n v="462.3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5"/>
    <x v="1"/>
    <s v="390004"/>
    <x v="20"/>
    <s v="10340"/>
    <m/>
    <s v="ADMIN"/>
    <s v="14000"/>
    <x v="0"/>
    <s v="STATE"/>
    <m/>
    <m/>
    <m/>
    <m/>
    <n v="5.1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6"/>
    <x v="1"/>
    <s v="390004"/>
    <x v="21"/>
    <s v="10340"/>
    <m/>
    <s v="ADMIN"/>
    <s v="14000"/>
    <x v="0"/>
    <s v="STATE"/>
    <m/>
    <m/>
    <m/>
    <m/>
    <n v="66.86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7"/>
    <x v="1"/>
    <s v="390004"/>
    <x v="22"/>
    <s v="10340"/>
    <m/>
    <s v="ADMIN"/>
    <s v="14000"/>
    <x v="0"/>
    <s v="STATE"/>
    <m/>
    <m/>
    <m/>
    <m/>
    <n v="34.369999999999997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8"/>
    <x v="1"/>
    <s v="390004"/>
    <x v="23"/>
    <s v="10340"/>
    <m/>
    <s v="ADMIN"/>
    <s v="14000"/>
    <x v="0"/>
    <s v="STATE"/>
    <m/>
    <m/>
    <m/>
    <m/>
    <n v="6.2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9"/>
    <x v="1"/>
    <s v="390004"/>
    <x v="26"/>
    <s v="10340"/>
    <m/>
    <s v="ADMIN"/>
    <s v="14000"/>
    <x v="0"/>
    <s v="STATE"/>
    <m/>
    <m/>
    <m/>
    <m/>
    <n v="51.53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0"/>
    <x v="1"/>
    <s v="390004"/>
    <x v="24"/>
    <s v="10340"/>
    <m/>
    <s v="ADMIN"/>
    <s v="14000"/>
    <x v="0"/>
    <s v="STATE"/>
    <m/>
    <m/>
    <m/>
    <m/>
    <n v="2.82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1"/>
    <x v="0"/>
    <s v="390004"/>
    <x v="19"/>
    <s v="10340"/>
    <m/>
    <s v="ADMIN"/>
    <s v="14000"/>
    <x v="0"/>
    <s v="STATE"/>
    <m/>
    <m/>
    <m/>
    <m/>
    <n v="154.13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2"/>
    <x v="0"/>
    <s v="390004"/>
    <x v="20"/>
    <s v="10340"/>
    <m/>
    <s v="ADMIN"/>
    <s v="14000"/>
    <x v="0"/>
    <s v="STATE"/>
    <m/>
    <m/>
    <m/>
    <m/>
    <n v="1.73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3"/>
    <x v="0"/>
    <s v="390004"/>
    <x v="21"/>
    <s v="10340"/>
    <m/>
    <s v="ADMIN"/>
    <s v="14000"/>
    <x v="0"/>
    <s v="STATE"/>
    <m/>
    <m/>
    <m/>
    <m/>
    <n v="22.29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4"/>
    <x v="0"/>
    <s v="390004"/>
    <x v="22"/>
    <s v="10340"/>
    <m/>
    <s v="ADMIN"/>
    <s v="14000"/>
    <x v="0"/>
    <s v="STATE"/>
    <m/>
    <m/>
    <m/>
    <m/>
    <n v="11.46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5"/>
    <x v="0"/>
    <s v="390004"/>
    <x v="23"/>
    <s v="10340"/>
    <m/>
    <s v="ADMIN"/>
    <s v="14000"/>
    <x v="0"/>
    <s v="STATE"/>
    <m/>
    <m/>
    <m/>
    <m/>
    <n v="2.069999999999999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6"/>
    <x v="0"/>
    <s v="390004"/>
    <x v="26"/>
    <s v="10340"/>
    <m/>
    <s v="ADMIN"/>
    <s v="14000"/>
    <x v="0"/>
    <s v="STATE"/>
    <m/>
    <m/>
    <m/>
    <m/>
    <n v="17.1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7"/>
    <x v="0"/>
    <s v="390004"/>
    <x v="24"/>
    <s v="10340"/>
    <m/>
    <s v="ADMIN"/>
    <s v="14000"/>
    <x v="0"/>
    <s v="STATE"/>
    <m/>
    <m/>
    <m/>
    <m/>
    <n v="0.94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18"/>
    <x v="1"/>
    <m/>
    <x v="3"/>
    <s v="99999"/>
    <m/>
    <m/>
    <m/>
    <x v="0"/>
    <m/>
    <m/>
    <m/>
    <m/>
    <m/>
    <n v="-629.34"/>
    <m/>
    <s v="Cash With The Treasurer Of VA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20"/>
    <x v="0"/>
    <m/>
    <x v="3"/>
    <s v="99999"/>
    <m/>
    <m/>
    <m/>
    <x v="0"/>
    <m/>
    <m/>
    <m/>
    <m/>
    <m/>
    <n v="-209.8"/>
    <m/>
    <s v="Cash With The Treasurer Of VA"/>
    <s v="Distribute salary payrolls posted to Cardinal on August 26 2020 (8/10 through 8/24 workdays) based on timesheets for federal grants."/>
  </r>
  <r>
    <s v="14000"/>
    <n v="2021"/>
    <n v="3"/>
    <s v="AR"/>
    <s v="AR01606506"/>
    <d v="2020-09-14T00:00:00"/>
    <d v="2020-09-14T00:00:00"/>
    <n v="39"/>
    <x v="1"/>
    <m/>
    <x v="9"/>
    <s v="90000"/>
    <m/>
    <s v="ADMIN"/>
    <s v="14000"/>
    <x v="0"/>
    <s v="STATE"/>
    <m/>
    <m/>
    <m/>
    <m/>
    <n v="-2073.58"/>
    <s v="41406178"/>
    <s v="20-09-14AR_DIRJRNL5249"/>
    <s v="AR Direct Cash Journal"/>
  </r>
  <r>
    <s v="14000"/>
    <n v="2021"/>
    <n v="3"/>
    <s v="AR"/>
    <s v="AR01606506"/>
    <d v="2020-09-14T00:00:00"/>
    <d v="2020-09-14T00:00:00"/>
    <n v="50"/>
    <x v="1"/>
    <m/>
    <x v="3"/>
    <s v="99999"/>
    <m/>
    <m/>
    <m/>
    <x v="0"/>
    <m/>
    <m/>
    <m/>
    <m/>
    <m/>
    <n v="2073.58"/>
    <s v="41406178"/>
    <s v="20-09-14AR_DIRJRNL5249"/>
    <s v="AR Direct Cash Journal"/>
  </r>
  <r>
    <s v="14000"/>
    <n v="2021"/>
    <n v="3"/>
    <s v="AR"/>
    <s v="AR01615614"/>
    <d v="2020-09-25T00:00:00"/>
    <d v="2020-09-25T00:00:00"/>
    <n v="8"/>
    <x v="1"/>
    <m/>
    <x v="9"/>
    <s v="90000"/>
    <m/>
    <s v="GRANT"/>
    <s v="14000"/>
    <x v="0"/>
    <s v="STATE"/>
    <m/>
    <m/>
    <m/>
    <m/>
    <n v="-1036.79"/>
    <s v="41406184"/>
    <s v="20-09-25AR_DIRJRNL5300"/>
    <s v="AR Direct Cash Journal"/>
  </r>
  <r>
    <s v="14000"/>
    <n v="2021"/>
    <n v="3"/>
    <s v="AR"/>
    <s v="AR01615614"/>
    <d v="2020-09-25T00:00:00"/>
    <d v="2020-09-25T00:00:00"/>
    <n v="20"/>
    <x v="1"/>
    <m/>
    <x v="3"/>
    <s v="99999"/>
    <m/>
    <m/>
    <m/>
    <x v="0"/>
    <m/>
    <m/>
    <m/>
    <m/>
    <m/>
    <n v="1036.79"/>
    <s v="41406184"/>
    <s v="20-09-25AR_DIRJRNL5300"/>
    <s v="AR Direct Cash Journal"/>
  </r>
  <r>
    <s v="14000"/>
    <n v="2021"/>
    <n v="4"/>
    <s v="SPJ"/>
    <s v="0001645795"/>
    <d v="2020-10-30T00:00:00"/>
    <d v="2020-11-05T00:00:00"/>
    <n v="355"/>
    <x v="1"/>
    <s v="390004"/>
    <x v="19"/>
    <s v="10340"/>
    <m/>
    <s v="ADMIN"/>
    <s v="14000"/>
    <x v="0"/>
    <s v="STATE"/>
    <m/>
    <m/>
    <m/>
    <m/>
    <n v="431.54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6"/>
    <x v="1"/>
    <s v="390004"/>
    <x v="20"/>
    <s v="10340"/>
    <m/>
    <s v="ADMIN"/>
    <s v="14000"/>
    <x v="0"/>
    <s v="STATE"/>
    <m/>
    <m/>
    <m/>
    <m/>
    <n v="4.83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7"/>
    <x v="1"/>
    <s v="390004"/>
    <x v="21"/>
    <s v="10340"/>
    <m/>
    <s v="ADMIN"/>
    <s v="14000"/>
    <x v="0"/>
    <s v="STATE"/>
    <m/>
    <m/>
    <m/>
    <m/>
    <n v="62.4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8"/>
    <x v="1"/>
    <s v="390004"/>
    <x v="22"/>
    <s v="10340"/>
    <m/>
    <s v="ADMIN"/>
    <s v="14000"/>
    <x v="0"/>
    <s v="STATE"/>
    <m/>
    <m/>
    <m/>
    <m/>
    <n v="32.5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9"/>
    <x v="1"/>
    <s v="390004"/>
    <x v="23"/>
    <s v="10340"/>
    <m/>
    <s v="ADMIN"/>
    <s v="14000"/>
    <x v="0"/>
    <s v="STATE"/>
    <m/>
    <m/>
    <m/>
    <m/>
    <n v="5.78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0"/>
    <x v="1"/>
    <s v="390004"/>
    <x v="26"/>
    <s v="10340"/>
    <m/>
    <s v="ADMIN"/>
    <s v="14000"/>
    <x v="0"/>
    <s v="STATE"/>
    <m/>
    <m/>
    <m/>
    <m/>
    <n v="48.09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1"/>
    <x v="1"/>
    <s v="390004"/>
    <x v="24"/>
    <s v="10340"/>
    <m/>
    <s v="ADMIN"/>
    <s v="14000"/>
    <x v="0"/>
    <s v="STATE"/>
    <m/>
    <m/>
    <m/>
    <m/>
    <n v="2.63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2"/>
    <x v="0"/>
    <s v="390004"/>
    <x v="19"/>
    <s v="10340"/>
    <m/>
    <s v="ADMIN"/>
    <s v="14000"/>
    <x v="0"/>
    <s v="STATE"/>
    <m/>
    <m/>
    <m/>
    <m/>
    <n v="123.3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3"/>
    <x v="0"/>
    <s v="390004"/>
    <x v="20"/>
    <s v="10340"/>
    <m/>
    <s v="ADMIN"/>
    <s v="14000"/>
    <x v="0"/>
    <s v="STATE"/>
    <m/>
    <m/>
    <m/>
    <m/>
    <n v="1.38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4"/>
    <x v="0"/>
    <s v="390004"/>
    <x v="21"/>
    <s v="10340"/>
    <m/>
    <s v="ADMIN"/>
    <s v="14000"/>
    <x v="0"/>
    <s v="STATE"/>
    <m/>
    <m/>
    <m/>
    <m/>
    <n v="17.829999999999998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5"/>
    <x v="0"/>
    <s v="390004"/>
    <x v="22"/>
    <s v="10340"/>
    <m/>
    <s v="ADMIN"/>
    <s v="14000"/>
    <x v="0"/>
    <s v="STATE"/>
    <m/>
    <m/>
    <m/>
    <m/>
    <n v="9.2899999999999991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6"/>
    <x v="0"/>
    <s v="390004"/>
    <x v="23"/>
    <s v="10340"/>
    <m/>
    <s v="ADMIN"/>
    <s v="14000"/>
    <x v="0"/>
    <s v="STATE"/>
    <m/>
    <m/>
    <m/>
    <m/>
    <n v="1.65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7"/>
    <x v="0"/>
    <s v="390004"/>
    <x v="26"/>
    <s v="10340"/>
    <m/>
    <s v="ADMIN"/>
    <s v="14000"/>
    <x v="0"/>
    <s v="STATE"/>
    <m/>
    <m/>
    <m/>
    <m/>
    <n v="13.74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8"/>
    <x v="0"/>
    <s v="390004"/>
    <x v="24"/>
    <s v="10340"/>
    <m/>
    <s v="ADMIN"/>
    <s v="14000"/>
    <x v="0"/>
    <s v="STATE"/>
    <m/>
    <m/>
    <m/>
    <m/>
    <n v="0.75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26"/>
    <x v="1"/>
    <m/>
    <x v="3"/>
    <s v="99999"/>
    <m/>
    <m/>
    <m/>
    <x v="0"/>
    <m/>
    <m/>
    <m/>
    <m/>
    <m/>
    <n v="-587.77"/>
    <m/>
    <s v="Cash With The Treasurer Of VA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28"/>
    <x v="0"/>
    <m/>
    <x v="3"/>
    <s v="99999"/>
    <m/>
    <m/>
    <m/>
    <x v="0"/>
    <m/>
    <m/>
    <m/>
    <m/>
    <m/>
    <n v="-167.94"/>
    <m/>
    <s v="Cash With The Treasurer Of VA"/>
    <s v="Distribute salary payrolls posted to Cardinal on October 9 2020 (9/25 through 10/9 workdays) based on timesheets for federal grants."/>
  </r>
  <r>
    <s v="14000"/>
    <n v="2021"/>
    <n v="5"/>
    <s v="SPJ"/>
    <s v="0001651669"/>
    <d v="2020-11-13T00:00:00"/>
    <d v="2020-11-13T00:00:00"/>
    <n v="481"/>
    <x v="1"/>
    <s v="390004"/>
    <x v="19"/>
    <s v="10340"/>
    <m/>
    <s v="ADMIN"/>
    <s v="14000"/>
    <x v="0"/>
    <s v="STATE"/>
    <m/>
    <m/>
    <m/>
    <m/>
    <n v="246.59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2"/>
    <x v="1"/>
    <s v="390004"/>
    <x v="20"/>
    <s v="10340"/>
    <m/>
    <s v="ADMIN"/>
    <s v="14000"/>
    <x v="0"/>
    <s v="STATE"/>
    <m/>
    <m/>
    <m/>
    <m/>
    <n v="2.76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3"/>
    <x v="1"/>
    <s v="390004"/>
    <x v="21"/>
    <s v="10340"/>
    <m/>
    <s v="ADMIN"/>
    <s v="14000"/>
    <x v="0"/>
    <s v="STATE"/>
    <m/>
    <m/>
    <m/>
    <m/>
    <n v="35.659999999999997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4"/>
    <x v="1"/>
    <s v="390004"/>
    <x v="22"/>
    <s v="10340"/>
    <m/>
    <s v="ADMIN"/>
    <s v="14000"/>
    <x v="0"/>
    <s v="STATE"/>
    <m/>
    <m/>
    <m/>
    <m/>
    <n v="18.48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5"/>
    <x v="1"/>
    <s v="390004"/>
    <x v="23"/>
    <s v="10340"/>
    <m/>
    <s v="ADMIN"/>
    <s v="14000"/>
    <x v="0"/>
    <s v="STATE"/>
    <m/>
    <m/>
    <m/>
    <m/>
    <n v="3.3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6"/>
    <x v="1"/>
    <s v="390004"/>
    <x v="26"/>
    <s v="10340"/>
    <m/>
    <s v="ADMIN"/>
    <s v="14000"/>
    <x v="0"/>
    <s v="STATE"/>
    <m/>
    <m/>
    <m/>
    <m/>
    <n v="27.48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7"/>
    <x v="1"/>
    <s v="390004"/>
    <x v="24"/>
    <s v="10340"/>
    <m/>
    <s v="ADMIN"/>
    <s v="14000"/>
    <x v="0"/>
    <s v="STATE"/>
    <m/>
    <m/>
    <m/>
    <m/>
    <n v="1.5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8"/>
    <x v="1"/>
    <s v="390004"/>
    <x v="30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9"/>
    <x v="1"/>
    <s v="390004"/>
    <x v="25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0"/>
    <x v="1"/>
    <s v="390004"/>
    <x v="31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1"/>
    <x v="0"/>
    <s v="390004"/>
    <x v="19"/>
    <s v="10340"/>
    <m/>
    <s v="ADMIN"/>
    <s v="14000"/>
    <x v="0"/>
    <s v="STATE"/>
    <m/>
    <m/>
    <m/>
    <m/>
    <n v="92.48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2"/>
    <x v="0"/>
    <s v="390004"/>
    <x v="20"/>
    <s v="10340"/>
    <m/>
    <s v="ADMIN"/>
    <s v="14000"/>
    <x v="0"/>
    <s v="STATE"/>
    <m/>
    <m/>
    <m/>
    <m/>
    <n v="1.04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3"/>
    <x v="0"/>
    <s v="390004"/>
    <x v="21"/>
    <s v="10340"/>
    <m/>
    <s v="ADMIN"/>
    <s v="14000"/>
    <x v="0"/>
    <s v="STATE"/>
    <m/>
    <m/>
    <m/>
    <m/>
    <n v="13.37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4"/>
    <x v="0"/>
    <s v="390004"/>
    <x v="22"/>
    <s v="10340"/>
    <m/>
    <s v="ADMIN"/>
    <s v="14000"/>
    <x v="0"/>
    <s v="STATE"/>
    <m/>
    <m/>
    <m/>
    <m/>
    <n v="6.93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5"/>
    <x v="0"/>
    <s v="390004"/>
    <x v="23"/>
    <s v="10340"/>
    <m/>
    <s v="ADMIN"/>
    <s v="14000"/>
    <x v="0"/>
    <s v="STATE"/>
    <m/>
    <m/>
    <m/>
    <m/>
    <n v="1.24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6"/>
    <x v="0"/>
    <s v="390004"/>
    <x v="26"/>
    <s v="10340"/>
    <m/>
    <s v="ADMIN"/>
    <s v="14000"/>
    <x v="0"/>
    <s v="STATE"/>
    <m/>
    <m/>
    <m/>
    <m/>
    <n v="10.31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7"/>
    <x v="0"/>
    <s v="390004"/>
    <x v="24"/>
    <s v="10340"/>
    <m/>
    <s v="ADMIN"/>
    <s v="14000"/>
    <x v="0"/>
    <s v="STATE"/>
    <m/>
    <m/>
    <m/>
    <m/>
    <n v="0.56000000000000005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8"/>
    <x v="0"/>
    <s v="390004"/>
    <x v="30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9"/>
    <x v="0"/>
    <s v="390004"/>
    <x v="25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00"/>
    <x v="0"/>
    <s v="390004"/>
    <x v="31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30"/>
    <x v="1"/>
    <m/>
    <x v="3"/>
    <s v="99999"/>
    <m/>
    <m/>
    <m/>
    <x v="0"/>
    <m/>
    <m/>
    <m/>
    <m/>
    <m/>
    <n v="-335.77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32"/>
    <x v="0"/>
    <m/>
    <x v="3"/>
    <s v="99999"/>
    <m/>
    <m/>
    <m/>
    <x v="0"/>
    <m/>
    <m/>
    <m/>
    <m/>
    <m/>
    <n v="-125.93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ATA"/>
    <s v="0001658906"/>
    <d v="2020-11-16T00:00:00"/>
    <d v="2020-11-25T00:00:00"/>
    <n v="5"/>
    <x v="1"/>
    <m/>
    <x v="28"/>
    <s v="90000"/>
    <m/>
    <m/>
    <s v="14000"/>
    <x v="0"/>
    <s v="STATE"/>
    <m/>
    <m/>
    <m/>
    <m/>
    <n v="3726.74"/>
    <s v="21-D4147RS"/>
    <s v="Cash Tran Out-FedPass Cardinal"/>
    <s v="Federal Cash Pass Thru"/>
  </r>
  <r>
    <s v="14000"/>
    <n v="2021"/>
    <n v="5"/>
    <s v="ATA"/>
    <s v="0001658906"/>
    <d v="2020-11-16T00:00:00"/>
    <d v="2020-11-25T00:00:00"/>
    <n v="7"/>
    <x v="1"/>
    <m/>
    <x v="3"/>
    <s v="99999"/>
    <m/>
    <m/>
    <s v="14000"/>
    <x v="0"/>
    <s v="STATE"/>
    <m/>
    <m/>
    <m/>
    <m/>
    <n v="-3726.74"/>
    <m/>
    <s v="Cash With The Treasurer Of VA"/>
    <s v="Federal Cash Pass Thru"/>
  </r>
  <r>
    <s v="14000"/>
    <n v="2021"/>
    <n v="5"/>
    <s v="AR"/>
    <s v="AR01654103"/>
    <d v="2020-11-17T00:00:00"/>
    <d v="2020-11-17T00:00:00"/>
    <n v="3"/>
    <x v="1"/>
    <m/>
    <x v="9"/>
    <s v="90000"/>
    <m/>
    <s v="ADMIN"/>
    <s v="14000"/>
    <x v="0"/>
    <s v="STATE"/>
    <m/>
    <m/>
    <m/>
    <m/>
    <n v="-3613.49"/>
    <s v="41406188"/>
    <s v="20-11-17AR_DIRJRNL5444"/>
    <s v="AR Direct Cash Journal"/>
  </r>
  <r>
    <s v="14000"/>
    <n v="2021"/>
    <n v="5"/>
    <s v="AR"/>
    <s v="AR01654103"/>
    <d v="2020-11-17T00:00:00"/>
    <d v="2020-11-17T00:00:00"/>
    <n v="8"/>
    <x v="1"/>
    <m/>
    <x v="3"/>
    <s v="99999"/>
    <m/>
    <m/>
    <m/>
    <x v="0"/>
    <m/>
    <m/>
    <m/>
    <m/>
    <m/>
    <n v="3613.49"/>
    <s v="41406188"/>
    <s v="20-11-17AR_DIRJRNL5444"/>
    <s v="AR Direct Cash Journal"/>
  </r>
  <r>
    <s v="14000"/>
    <n v="2021"/>
    <n v="5"/>
    <s v="SPJ"/>
    <s v="0001667818"/>
    <d v="2020-11-30T00:00:00"/>
    <d v="2020-12-07T00:00:00"/>
    <n v="501"/>
    <x v="1"/>
    <s v="390004"/>
    <x v="19"/>
    <s v="10340"/>
    <m/>
    <s v="ADMIN"/>
    <s v="14000"/>
    <x v="0"/>
    <s v="STATE"/>
    <m/>
    <m/>
    <m/>
    <m/>
    <n v="1085.04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2"/>
    <x v="1"/>
    <s v="390004"/>
    <x v="20"/>
    <s v="10340"/>
    <m/>
    <s v="ADMIN"/>
    <s v="14000"/>
    <x v="0"/>
    <s v="STATE"/>
    <m/>
    <m/>
    <m/>
    <m/>
    <n v="12.15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3"/>
    <x v="1"/>
    <s v="390004"/>
    <x v="21"/>
    <s v="10340"/>
    <m/>
    <s v="ADMIN"/>
    <s v="14000"/>
    <x v="0"/>
    <s v="STATE"/>
    <m/>
    <m/>
    <m/>
    <m/>
    <n v="156.9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4"/>
    <x v="1"/>
    <s v="390004"/>
    <x v="22"/>
    <s v="10340"/>
    <m/>
    <s v="ADMIN"/>
    <s v="14000"/>
    <x v="0"/>
    <s v="STATE"/>
    <m/>
    <m/>
    <m/>
    <m/>
    <n v="81.72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5"/>
    <x v="1"/>
    <s v="390004"/>
    <x v="23"/>
    <s v="10340"/>
    <m/>
    <s v="ADMIN"/>
    <s v="14000"/>
    <x v="0"/>
    <s v="STATE"/>
    <m/>
    <m/>
    <m/>
    <m/>
    <n v="14.54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6"/>
    <x v="1"/>
    <s v="390004"/>
    <x v="26"/>
    <s v="10340"/>
    <m/>
    <s v="ADMIN"/>
    <s v="14000"/>
    <x v="0"/>
    <s v="STATE"/>
    <m/>
    <m/>
    <m/>
    <m/>
    <n v="120.91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7"/>
    <x v="1"/>
    <s v="390004"/>
    <x v="24"/>
    <s v="10340"/>
    <m/>
    <s v="ADMIN"/>
    <s v="14000"/>
    <x v="0"/>
    <s v="STATE"/>
    <m/>
    <m/>
    <m/>
    <m/>
    <n v="6.62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8"/>
    <x v="1"/>
    <s v="390004"/>
    <x v="30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9"/>
    <x v="1"/>
    <s v="390004"/>
    <x v="25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0"/>
    <x v="1"/>
    <s v="390004"/>
    <x v="31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1"/>
    <x v="0"/>
    <s v="390004"/>
    <x v="19"/>
    <s v="10340"/>
    <m/>
    <s v="ADMIN"/>
    <s v="14000"/>
    <x v="0"/>
    <s v="STATE"/>
    <m/>
    <m/>
    <m/>
    <m/>
    <n v="363.74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2"/>
    <x v="0"/>
    <s v="390004"/>
    <x v="20"/>
    <s v="10340"/>
    <m/>
    <s v="ADMIN"/>
    <s v="14000"/>
    <x v="0"/>
    <s v="STATE"/>
    <m/>
    <m/>
    <m/>
    <m/>
    <n v="4.07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3"/>
    <x v="0"/>
    <s v="390004"/>
    <x v="21"/>
    <s v="10340"/>
    <m/>
    <s v="ADMIN"/>
    <s v="14000"/>
    <x v="0"/>
    <s v="STATE"/>
    <m/>
    <m/>
    <m/>
    <m/>
    <n v="52.6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4"/>
    <x v="0"/>
    <s v="390004"/>
    <x v="22"/>
    <s v="10340"/>
    <m/>
    <s v="ADMIN"/>
    <s v="14000"/>
    <x v="0"/>
    <s v="STATE"/>
    <m/>
    <m/>
    <m/>
    <m/>
    <n v="27.39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5"/>
    <x v="0"/>
    <s v="390004"/>
    <x v="23"/>
    <s v="10340"/>
    <m/>
    <s v="ADMIN"/>
    <s v="14000"/>
    <x v="0"/>
    <s v="STATE"/>
    <m/>
    <m/>
    <m/>
    <m/>
    <n v="4.87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6"/>
    <x v="0"/>
    <s v="390004"/>
    <x v="26"/>
    <s v="10340"/>
    <m/>
    <s v="ADMIN"/>
    <s v="14000"/>
    <x v="0"/>
    <s v="STATE"/>
    <m/>
    <m/>
    <m/>
    <m/>
    <n v="40.53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7"/>
    <x v="0"/>
    <s v="390004"/>
    <x v="24"/>
    <s v="10340"/>
    <m/>
    <s v="ADMIN"/>
    <s v="14000"/>
    <x v="0"/>
    <s v="STATE"/>
    <m/>
    <m/>
    <m/>
    <m/>
    <n v="2.2200000000000002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8"/>
    <x v="0"/>
    <s v="390004"/>
    <x v="30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9"/>
    <x v="0"/>
    <s v="390004"/>
    <x v="25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20"/>
    <x v="0"/>
    <s v="390004"/>
    <x v="31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58"/>
    <x v="1"/>
    <m/>
    <x v="3"/>
    <s v="99999"/>
    <m/>
    <m/>
    <m/>
    <x v="0"/>
    <m/>
    <m/>
    <m/>
    <m/>
    <m/>
    <n v="-1477.88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60"/>
    <x v="0"/>
    <m/>
    <x v="3"/>
    <s v="99999"/>
    <m/>
    <m/>
    <m/>
    <x v="0"/>
    <m/>
    <m/>
    <m/>
    <m/>
    <m/>
    <n v="-495.42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501"/>
    <x v="1"/>
    <s v="390004"/>
    <x v="19"/>
    <s v="10340"/>
    <m/>
    <s v="ADMIN"/>
    <s v="14000"/>
    <x v="0"/>
    <s v="STATE"/>
    <m/>
    <m/>
    <m/>
    <m/>
    <n v="462.3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2"/>
    <x v="1"/>
    <s v="390004"/>
    <x v="20"/>
    <s v="10340"/>
    <m/>
    <s v="ADMIN"/>
    <s v="14000"/>
    <x v="0"/>
    <s v="STATE"/>
    <m/>
    <m/>
    <m/>
    <m/>
    <n v="5.1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3"/>
    <x v="1"/>
    <s v="390004"/>
    <x v="21"/>
    <s v="10340"/>
    <m/>
    <s v="ADMIN"/>
    <s v="14000"/>
    <x v="0"/>
    <s v="STATE"/>
    <m/>
    <m/>
    <m/>
    <m/>
    <n v="66.86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4"/>
    <x v="1"/>
    <s v="390004"/>
    <x v="22"/>
    <s v="10340"/>
    <m/>
    <s v="ADMIN"/>
    <s v="14000"/>
    <x v="0"/>
    <s v="STATE"/>
    <m/>
    <m/>
    <m/>
    <m/>
    <n v="34.65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5"/>
    <x v="1"/>
    <s v="390004"/>
    <x v="23"/>
    <s v="10340"/>
    <m/>
    <s v="ADMIN"/>
    <s v="14000"/>
    <x v="0"/>
    <s v="STATE"/>
    <m/>
    <m/>
    <m/>
    <m/>
    <n v="6.2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6"/>
    <x v="1"/>
    <s v="390004"/>
    <x v="26"/>
    <s v="10340"/>
    <m/>
    <s v="ADMIN"/>
    <s v="14000"/>
    <x v="0"/>
    <s v="STATE"/>
    <m/>
    <m/>
    <m/>
    <m/>
    <n v="51.53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7"/>
    <x v="1"/>
    <s v="390004"/>
    <x v="24"/>
    <s v="10340"/>
    <m/>
    <s v="ADMIN"/>
    <s v="14000"/>
    <x v="0"/>
    <s v="STATE"/>
    <m/>
    <m/>
    <m/>
    <m/>
    <n v="2.82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8"/>
    <x v="1"/>
    <s v="390004"/>
    <x v="30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9"/>
    <x v="1"/>
    <s v="390004"/>
    <x v="25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0"/>
    <x v="1"/>
    <s v="390004"/>
    <x v="31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1"/>
    <x v="0"/>
    <s v="390004"/>
    <x v="19"/>
    <s v="10340"/>
    <m/>
    <s v="ADMIN"/>
    <s v="14000"/>
    <x v="0"/>
    <s v="STATE"/>
    <m/>
    <m/>
    <m/>
    <m/>
    <n v="154.13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2"/>
    <x v="0"/>
    <s v="390004"/>
    <x v="20"/>
    <s v="10340"/>
    <m/>
    <s v="ADMIN"/>
    <s v="14000"/>
    <x v="0"/>
    <s v="STATE"/>
    <m/>
    <m/>
    <m/>
    <m/>
    <n v="1.73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3"/>
    <x v="0"/>
    <s v="390004"/>
    <x v="21"/>
    <s v="10340"/>
    <m/>
    <s v="ADMIN"/>
    <s v="14000"/>
    <x v="0"/>
    <s v="STATE"/>
    <m/>
    <m/>
    <m/>
    <m/>
    <n v="22.29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4"/>
    <x v="0"/>
    <s v="390004"/>
    <x v="22"/>
    <s v="10340"/>
    <m/>
    <s v="ADMIN"/>
    <s v="14000"/>
    <x v="0"/>
    <s v="STATE"/>
    <m/>
    <m/>
    <m/>
    <m/>
    <n v="11.55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5"/>
    <x v="0"/>
    <s v="390004"/>
    <x v="23"/>
    <s v="10340"/>
    <m/>
    <s v="ADMIN"/>
    <s v="14000"/>
    <x v="0"/>
    <s v="STATE"/>
    <m/>
    <m/>
    <m/>
    <m/>
    <n v="2.069999999999999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6"/>
    <x v="0"/>
    <s v="390004"/>
    <x v="26"/>
    <s v="10340"/>
    <m/>
    <s v="ADMIN"/>
    <s v="14000"/>
    <x v="0"/>
    <s v="STATE"/>
    <m/>
    <m/>
    <m/>
    <m/>
    <n v="17.1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7"/>
    <x v="0"/>
    <s v="390004"/>
    <x v="24"/>
    <s v="10340"/>
    <m/>
    <s v="ADMIN"/>
    <s v="14000"/>
    <x v="0"/>
    <s v="STATE"/>
    <m/>
    <m/>
    <m/>
    <m/>
    <n v="0.94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8"/>
    <x v="0"/>
    <s v="390004"/>
    <x v="30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9"/>
    <x v="0"/>
    <s v="390004"/>
    <x v="25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20"/>
    <x v="0"/>
    <s v="390004"/>
    <x v="31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48"/>
    <x v="1"/>
    <m/>
    <x v="3"/>
    <s v="99999"/>
    <m/>
    <m/>
    <m/>
    <x v="0"/>
    <m/>
    <m/>
    <m/>
    <m/>
    <m/>
    <n v="-629.62"/>
    <m/>
    <s v="Cash With The Treasurer Of VA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50"/>
    <x v="0"/>
    <m/>
    <x v="3"/>
    <s v="99999"/>
    <m/>
    <m/>
    <m/>
    <x v="0"/>
    <m/>
    <m/>
    <m/>
    <m/>
    <m/>
    <n v="-209.89"/>
    <m/>
    <s v="Cash With The Treasurer Of VA"/>
    <s v="Distribute salary payrolls posted to Cardinal on November 23 2020 (11/10 through 11/24 workdays) based on timesheets for federal grants."/>
  </r>
  <r>
    <s v="14000"/>
    <n v="2021"/>
    <n v="6"/>
    <s v="AR"/>
    <s v="AR01671627"/>
    <d v="2020-12-10T00:00:00"/>
    <d v="2020-12-10T00:00:00"/>
    <n v="40"/>
    <x v="1"/>
    <m/>
    <x v="3"/>
    <s v="99999"/>
    <m/>
    <m/>
    <m/>
    <x v="0"/>
    <m/>
    <m/>
    <m/>
    <m/>
    <m/>
    <n v="2107.5"/>
    <s v="41496193"/>
    <s v="20-12-09AR_DIRJRNL5506"/>
    <s v="AR Direct Cash Journal"/>
  </r>
  <r>
    <s v="14000"/>
    <n v="2021"/>
    <n v="6"/>
    <s v="AR"/>
    <s v="AR01671627"/>
    <d v="2020-12-10T00:00:00"/>
    <d v="2020-12-10T00:00:00"/>
    <n v="50"/>
    <x v="1"/>
    <m/>
    <x v="9"/>
    <s v="90000"/>
    <m/>
    <s v="ADMIN"/>
    <s v="14000"/>
    <x v="0"/>
    <s v="STATE"/>
    <m/>
    <m/>
    <m/>
    <m/>
    <n v="-2107.5"/>
    <s v="41496193"/>
    <s v="20-12-09AR_DIRJRNL5506"/>
    <s v="AR Direct Cash Journal"/>
  </r>
  <r>
    <s v="14000"/>
    <n v="2021"/>
    <n v="6"/>
    <s v="SPJ"/>
    <s v="0001689152"/>
    <d v="2020-12-30T00:00:00"/>
    <d v="2021-01-07T00:00:00"/>
    <n v="511"/>
    <x v="1"/>
    <s v="390004"/>
    <x v="19"/>
    <s v="10340"/>
    <m/>
    <s v="ADMIN"/>
    <s v="14000"/>
    <x v="0"/>
    <s v="STATE"/>
    <m/>
    <m/>
    <m/>
    <m/>
    <n v="801.45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2"/>
    <x v="1"/>
    <s v="390004"/>
    <x v="20"/>
    <s v="10340"/>
    <m/>
    <s v="ADMIN"/>
    <s v="14000"/>
    <x v="0"/>
    <s v="STATE"/>
    <m/>
    <m/>
    <m/>
    <m/>
    <n v="8.98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3"/>
    <x v="1"/>
    <s v="390004"/>
    <x v="21"/>
    <s v="10340"/>
    <m/>
    <s v="ADMIN"/>
    <s v="14000"/>
    <x v="0"/>
    <s v="STATE"/>
    <m/>
    <m/>
    <m/>
    <m/>
    <n v="115.89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4"/>
    <x v="1"/>
    <s v="390004"/>
    <x v="22"/>
    <s v="10340"/>
    <m/>
    <s v="ADMIN"/>
    <s v="14000"/>
    <x v="0"/>
    <s v="STATE"/>
    <m/>
    <m/>
    <m/>
    <m/>
    <n v="61.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5"/>
    <x v="1"/>
    <s v="390004"/>
    <x v="23"/>
    <s v="10340"/>
    <m/>
    <s v="ADMIN"/>
    <s v="14000"/>
    <x v="0"/>
    <s v="STATE"/>
    <m/>
    <m/>
    <m/>
    <m/>
    <n v="10.74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6"/>
    <x v="1"/>
    <s v="390004"/>
    <x v="26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7"/>
    <x v="1"/>
    <s v="390004"/>
    <x v="24"/>
    <s v="10340"/>
    <m/>
    <s v="ADMIN"/>
    <s v="14000"/>
    <x v="0"/>
    <s v="STATE"/>
    <m/>
    <m/>
    <m/>
    <m/>
    <n v="4.8899999999999997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8"/>
    <x v="1"/>
    <s v="390004"/>
    <x v="30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9"/>
    <x v="1"/>
    <s v="390004"/>
    <x v="25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0"/>
    <x v="1"/>
    <s v="390004"/>
    <x v="31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1"/>
    <x v="0"/>
    <s v="390004"/>
    <x v="19"/>
    <s v="10340"/>
    <m/>
    <s v="ADMIN"/>
    <s v="14000"/>
    <x v="0"/>
    <s v="STATE"/>
    <m/>
    <m/>
    <m/>
    <m/>
    <n v="246.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2"/>
    <x v="0"/>
    <s v="390004"/>
    <x v="20"/>
    <s v="10340"/>
    <m/>
    <s v="ADMIN"/>
    <s v="14000"/>
    <x v="0"/>
    <s v="STATE"/>
    <m/>
    <m/>
    <m/>
    <m/>
    <n v="2.7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3"/>
    <x v="0"/>
    <s v="390004"/>
    <x v="21"/>
    <s v="10340"/>
    <m/>
    <s v="ADMIN"/>
    <s v="14000"/>
    <x v="0"/>
    <s v="STATE"/>
    <m/>
    <m/>
    <m/>
    <m/>
    <n v="35.659999999999997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4"/>
    <x v="0"/>
    <s v="390004"/>
    <x v="22"/>
    <s v="10340"/>
    <m/>
    <s v="ADMIN"/>
    <s v="14000"/>
    <x v="0"/>
    <s v="STATE"/>
    <m/>
    <m/>
    <m/>
    <m/>
    <n v="18.9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5"/>
    <x v="0"/>
    <s v="390004"/>
    <x v="23"/>
    <s v="10340"/>
    <m/>
    <s v="ADMIN"/>
    <s v="14000"/>
    <x v="0"/>
    <s v="STATE"/>
    <m/>
    <m/>
    <m/>
    <m/>
    <n v="3.3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6"/>
    <x v="0"/>
    <s v="390004"/>
    <x v="26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7"/>
    <x v="0"/>
    <s v="390004"/>
    <x v="24"/>
    <s v="10340"/>
    <m/>
    <s v="ADMIN"/>
    <s v="14000"/>
    <x v="0"/>
    <s v="STATE"/>
    <m/>
    <m/>
    <m/>
    <m/>
    <n v="1.5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8"/>
    <x v="0"/>
    <s v="390004"/>
    <x v="30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9"/>
    <x v="0"/>
    <s v="390004"/>
    <x v="25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30"/>
    <x v="0"/>
    <s v="390004"/>
    <x v="31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68"/>
    <x v="1"/>
    <m/>
    <x v="3"/>
    <s v="99999"/>
    <m/>
    <m/>
    <m/>
    <x v="0"/>
    <m/>
    <m/>
    <m/>
    <m/>
    <m/>
    <n v="-1003.55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70"/>
    <x v="0"/>
    <m/>
    <x v="3"/>
    <s v="99999"/>
    <m/>
    <m/>
    <m/>
    <x v="0"/>
    <m/>
    <m/>
    <m/>
    <m/>
    <m/>
    <n v="-308.77999999999997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36"/>
    <d v="2020-12-30T00:00:00"/>
    <d v="2021-01-07T00:00:00"/>
    <n v="511"/>
    <x v="1"/>
    <s v="390004"/>
    <x v="19"/>
    <s v="10340"/>
    <m/>
    <s v="ADMIN"/>
    <s v="14000"/>
    <x v="0"/>
    <s v="STATE"/>
    <m/>
    <m/>
    <m/>
    <m/>
    <n v="986.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2"/>
    <x v="1"/>
    <s v="390004"/>
    <x v="20"/>
    <s v="10340"/>
    <m/>
    <s v="ADMIN"/>
    <s v="14000"/>
    <x v="0"/>
    <s v="STATE"/>
    <m/>
    <m/>
    <m/>
    <m/>
    <n v="11.05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3"/>
    <x v="1"/>
    <s v="390004"/>
    <x v="21"/>
    <s v="10340"/>
    <m/>
    <s v="ADMIN"/>
    <s v="14000"/>
    <x v="0"/>
    <s v="STATE"/>
    <m/>
    <m/>
    <m/>
    <m/>
    <n v="142.63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4"/>
    <x v="1"/>
    <s v="390004"/>
    <x v="22"/>
    <s v="10340"/>
    <m/>
    <s v="ADMIN"/>
    <s v="14000"/>
    <x v="0"/>
    <s v="STATE"/>
    <m/>
    <m/>
    <m/>
    <m/>
    <n v="75.45999999999999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5"/>
    <x v="1"/>
    <s v="390004"/>
    <x v="23"/>
    <s v="10340"/>
    <m/>
    <s v="ADMIN"/>
    <s v="14000"/>
    <x v="0"/>
    <s v="STATE"/>
    <m/>
    <m/>
    <m/>
    <m/>
    <n v="13.22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6"/>
    <x v="1"/>
    <s v="390004"/>
    <x v="26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7"/>
    <x v="1"/>
    <s v="390004"/>
    <x v="24"/>
    <s v="10340"/>
    <m/>
    <s v="ADMIN"/>
    <s v="14000"/>
    <x v="0"/>
    <s v="STATE"/>
    <m/>
    <m/>
    <m/>
    <m/>
    <n v="6.02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8"/>
    <x v="1"/>
    <s v="390004"/>
    <x v="30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9"/>
    <x v="1"/>
    <s v="390004"/>
    <x v="25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0"/>
    <x v="1"/>
    <s v="390004"/>
    <x v="31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1"/>
    <x v="0"/>
    <s v="390004"/>
    <x v="19"/>
    <s v="10340"/>
    <m/>
    <s v="ADMIN"/>
    <s v="14000"/>
    <x v="0"/>
    <s v="STATE"/>
    <m/>
    <m/>
    <m/>
    <m/>
    <n v="339.08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2"/>
    <x v="0"/>
    <s v="390004"/>
    <x v="20"/>
    <s v="10340"/>
    <m/>
    <s v="ADMIN"/>
    <s v="14000"/>
    <x v="0"/>
    <s v="STATE"/>
    <m/>
    <m/>
    <m/>
    <m/>
    <n v="3.8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3"/>
    <x v="0"/>
    <s v="390004"/>
    <x v="21"/>
    <s v="10340"/>
    <m/>
    <s v="ADMIN"/>
    <s v="14000"/>
    <x v="0"/>
    <s v="STATE"/>
    <m/>
    <m/>
    <m/>
    <m/>
    <n v="49.03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4"/>
    <x v="0"/>
    <s v="390004"/>
    <x v="22"/>
    <s v="10340"/>
    <m/>
    <s v="ADMIN"/>
    <s v="14000"/>
    <x v="0"/>
    <s v="STATE"/>
    <m/>
    <m/>
    <m/>
    <m/>
    <n v="25.9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5"/>
    <x v="0"/>
    <s v="390004"/>
    <x v="23"/>
    <s v="10340"/>
    <m/>
    <s v="ADMIN"/>
    <s v="14000"/>
    <x v="0"/>
    <s v="STATE"/>
    <m/>
    <m/>
    <m/>
    <m/>
    <n v="4.5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6"/>
    <x v="0"/>
    <s v="390004"/>
    <x v="26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7"/>
    <x v="0"/>
    <s v="390004"/>
    <x v="24"/>
    <s v="10340"/>
    <m/>
    <s v="ADMIN"/>
    <s v="14000"/>
    <x v="0"/>
    <s v="STATE"/>
    <m/>
    <m/>
    <m/>
    <m/>
    <n v="2.0699999999999998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8"/>
    <x v="0"/>
    <s v="390004"/>
    <x v="30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9"/>
    <x v="0"/>
    <s v="390004"/>
    <x v="25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30"/>
    <x v="0"/>
    <s v="390004"/>
    <x v="31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66"/>
    <x v="1"/>
    <m/>
    <x v="3"/>
    <s v="99999"/>
    <m/>
    <m/>
    <m/>
    <x v="0"/>
    <m/>
    <m/>
    <m/>
    <m/>
    <m/>
    <n v="-1234.78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68"/>
    <x v="0"/>
    <m/>
    <x v="3"/>
    <s v="99999"/>
    <m/>
    <m/>
    <m/>
    <x v="0"/>
    <m/>
    <m/>
    <m/>
    <m/>
    <m/>
    <n v="-424.46"/>
    <m/>
    <s v="Cash With The Treasurer Of VA"/>
    <s v="Distribute salary payroll posted to Cardinal on December 23 2020 (12/10 through 12/24 workdays) based on timesheets for federal grants."/>
  </r>
  <r>
    <s v="14000"/>
    <n v="2021"/>
    <n v="7"/>
    <s v="AR"/>
    <s v="AR01688129"/>
    <d v="2021-01-06T00:00:00"/>
    <d v="2021-01-06T00:00:00"/>
    <n v="7"/>
    <x v="1"/>
    <m/>
    <x v="3"/>
    <s v="99999"/>
    <m/>
    <m/>
    <m/>
    <x v="0"/>
    <m/>
    <m/>
    <m/>
    <m/>
    <m/>
    <n v="2007.1"/>
    <s v="41406197"/>
    <s v="21-01-06AR_DIRJRNL5581"/>
    <s v="AR Direct Cash Journal"/>
  </r>
  <r>
    <s v="14000"/>
    <n v="2021"/>
    <n v="7"/>
    <s v="AR"/>
    <s v="AR01688129"/>
    <d v="2021-01-06T00:00:00"/>
    <d v="2021-01-06T00:00:00"/>
    <n v="16"/>
    <x v="1"/>
    <m/>
    <x v="9"/>
    <s v="90000"/>
    <m/>
    <s v="ADMIN"/>
    <s v="14000"/>
    <x v="0"/>
    <s v="STATE"/>
    <m/>
    <m/>
    <m/>
    <m/>
    <n v="-2007.1"/>
    <s v="41406197"/>
    <s v="21-01-06AR_DIRJRNL5581"/>
    <s v="AR Direct Cash Journal"/>
  </r>
  <r>
    <s v="14000"/>
    <n v="2021"/>
    <n v="7"/>
    <s v="AR"/>
    <s v="AR01694155"/>
    <d v="2021-01-13T00:00:00"/>
    <d v="2021-01-13T00:00:00"/>
    <n v="9"/>
    <x v="1"/>
    <m/>
    <x v="3"/>
    <s v="99999"/>
    <m/>
    <m/>
    <m/>
    <x v="0"/>
    <m/>
    <m/>
    <m/>
    <m/>
    <m/>
    <n v="231.23"/>
    <s v="41406199"/>
    <s v="21-01-13AR_DIRJRNL5601"/>
    <s v="AR Direct Cash Journal"/>
  </r>
  <r>
    <s v="14000"/>
    <n v="2021"/>
    <n v="7"/>
    <s v="AR"/>
    <s v="AR01694155"/>
    <d v="2021-01-13T00:00:00"/>
    <d v="2021-01-13T00:00:00"/>
    <n v="16"/>
    <x v="1"/>
    <m/>
    <x v="9"/>
    <s v="90000"/>
    <m/>
    <s v="ADMIN"/>
    <s v="14000"/>
    <x v="0"/>
    <s v="STATE"/>
    <m/>
    <m/>
    <m/>
    <m/>
    <n v="-231.23"/>
    <s v="41406199"/>
    <s v="21-01-13AR_DIRJRNL5601"/>
    <s v="AR Direct Cash Journal"/>
  </r>
  <r>
    <s v="14000"/>
    <n v="2021"/>
    <n v="7"/>
    <s v="SPJ"/>
    <s v="0001710221"/>
    <d v="2021-01-30T00:00:00"/>
    <d v="2021-02-05T00:00:00"/>
    <n v="521"/>
    <x v="1"/>
    <s v="390004"/>
    <x v="19"/>
    <s v="10340"/>
    <m/>
    <s v="ADMIN"/>
    <s v="14000"/>
    <x v="0"/>
    <s v="STATE"/>
    <m/>
    <m/>
    <m/>
    <m/>
    <n v="462.3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2"/>
    <x v="1"/>
    <s v="390004"/>
    <x v="20"/>
    <s v="10340"/>
    <m/>
    <s v="ADMIN"/>
    <s v="14000"/>
    <x v="0"/>
    <s v="STATE"/>
    <m/>
    <m/>
    <m/>
    <m/>
    <n v="5.1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3"/>
    <x v="1"/>
    <s v="390004"/>
    <x v="21"/>
    <s v="10340"/>
    <m/>
    <s v="ADMIN"/>
    <s v="14000"/>
    <x v="0"/>
    <s v="STATE"/>
    <m/>
    <m/>
    <m/>
    <m/>
    <n v="66.86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4"/>
    <x v="1"/>
    <s v="390004"/>
    <x v="22"/>
    <s v="10340"/>
    <m/>
    <s v="ADMIN"/>
    <s v="14000"/>
    <x v="0"/>
    <s v="STATE"/>
    <m/>
    <m/>
    <m/>
    <m/>
    <n v="34.909999999999997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5"/>
    <x v="1"/>
    <s v="390004"/>
    <x v="23"/>
    <s v="10340"/>
    <m/>
    <s v="ADMIN"/>
    <s v="14000"/>
    <x v="0"/>
    <s v="STATE"/>
    <m/>
    <m/>
    <m/>
    <m/>
    <n v="6.2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6"/>
    <x v="1"/>
    <s v="390004"/>
    <x v="26"/>
    <s v="10340"/>
    <m/>
    <s v="ADMIN"/>
    <s v="14000"/>
    <x v="0"/>
    <s v="STATE"/>
    <m/>
    <m/>
    <m/>
    <m/>
    <n v="51.53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7"/>
    <x v="1"/>
    <s v="390004"/>
    <x v="24"/>
    <s v="10340"/>
    <m/>
    <s v="ADMIN"/>
    <s v="14000"/>
    <x v="0"/>
    <s v="STATE"/>
    <m/>
    <m/>
    <m/>
    <m/>
    <n v="2.82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8"/>
    <x v="1"/>
    <s v="390004"/>
    <x v="30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9"/>
    <x v="1"/>
    <s v="390004"/>
    <x v="25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0"/>
    <x v="1"/>
    <s v="390004"/>
    <x v="31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1"/>
    <x v="0"/>
    <s v="390004"/>
    <x v="19"/>
    <s v="10340"/>
    <m/>
    <s v="ADMIN"/>
    <s v="14000"/>
    <x v="0"/>
    <s v="STATE"/>
    <m/>
    <m/>
    <m/>
    <m/>
    <n v="154.13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2"/>
    <x v="0"/>
    <s v="390004"/>
    <x v="20"/>
    <s v="10340"/>
    <m/>
    <s v="ADMIN"/>
    <s v="14000"/>
    <x v="0"/>
    <s v="STATE"/>
    <m/>
    <m/>
    <m/>
    <m/>
    <n v="1.73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3"/>
    <x v="0"/>
    <s v="390004"/>
    <x v="21"/>
    <s v="10340"/>
    <m/>
    <s v="ADMIN"/>
    <s v="14000"/>
    <x v="0"/>
    <s v="STATE"/>
    <m/>
    <m/>
    <m/>
    <m/>
    <n v="22.29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4"/>
    <x v="0"/>
    <s v="390004"/>
    <x v="22"/>
    <s v="10340"/>
    <m/>
    <s v="ADMIN"/>
    <s v="14000"/>
    <x v="0"/>
    <s v="STATE"/>
    <m/>
    <m/>
    <m/>
    <m/>
    <n v="11.64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5"/>
    <x v="0"/>
    <s v="390004"/>
    <x v="23"/>
    <s v="10340"/>
    <m/>
    <s v="ADMIN"/>
    <s v="14000"/>
    <x v="0"/>
    <s v="STATE"/>
    <m/>
    <m/>
    <m/>
    <m/>
    <n v="2.069999999999999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6"/>
    <x v="0"/>
    <s v="390004"/>
    <x v="26"/>
    <s v="10340"/>
    <m/>
    <s v="ADMIN"/>
    <s v="14000"/>
    <x v="0"/>
    <s v="STATE"/>
    <m/>
    <m/>
    <m/>
    <m/>
    <n v="17.1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7"/>
    <x v="0"/>
    <s v="390004"/>
    <x v="24"/>
    <s v="10340"/>
    <m/>
    <s v="ADMIN"/>
    <s v="14000"/>
    <x v="0"/>
    <s v="STATE"/>
    <m/>
    <m/>
    <m/>
    <m/>
    <n v="0.94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8"/>
    <x v="0"/>
    <s v="390004"/>
    <x v="30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9"/>
    <x v="0"/>
    <s v="390004"/>
    <x v="25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40"/>
    <x v="0"/>
    <s v="390004"/>
    <x v="31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76"/>
    <x v="1"/>
    <m/>
    <x v="3"/>
    <s v="99999"/>
    <m/>
    <m/>
    <m/>
    <x v="0"/>
    <m/>
    <m/>
    <m/>
    <m/>
    <m/>
    <n v="-629.88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78"/>
    <x v="0"/>
    <m/>
    <x v="3"/>
    <s v="99999"/>
    <m/>
    <m/>
    <m/>
    <x v="0"/>
    <m/>
    <m/>
    <m/>
    <m/>
    <m/>
    <n v="-209.98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552"/>
    <x v="1"/>
    <s v="390004"/>
    <x v="19"/>
    <s v="10340"/>
    <m/>
    <s v="ADMIN"/>
    <s v="14000"/>
    <x v="0"/>
    <s v="STATE"/>
    <m/>
    <m/>
    <m/>
    <m/>
    <n v="863.1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3"/>
    <x v="1"/>
    <s v="390004"/>
    <x v="20"/>
    <s v="10340"/>
    <m/>
    <s v="ADMIN"/>
    <s v="14000"/>
    <x v="0"/>
    <s v="STATE"/>
    <m/>
    <m/>
    <m/>
    <m/>
    <n v="9.67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4"/>
    <x v="1"/>
    <s v="390004"/>
    <x v="21"/>
    <s v="10340"/>
    <m/>
    <s v="ADMIN"/>
    <s v="14000"/>
    <x v="0"/>
    <s v="STATE"/>
    <m/>
    <m/>
    <m/>
    <m/>
    <n v="124.8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5"/>
    <x v="1"/>
    <s v="390004"/>
    <x v="22"/>
    <s v="10340"/>
    <m/>
    <s v="ADMIN"/>
    <s v="14000"/>
    <x v="0"/>
    <s v="STATE"/>
    <m/>
    <m/>
    <m/>
    <m/>
    <n v="64.69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6"/>
    <x v="1"/>
    <s v="390004"/>
    <x v="23"/>
    <s v="10340"/>
    <m/>
    <s v="ADMIN"/>
    <s v="14000"/>
    <x v="0"/>
    <s v="STATE"/>
    <m/>
    <m/>
    <m/>
    <m/>
    <n v="11.56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7"/>
    <x v="1"/>
    <s v="390004"/>
    <x v="26"/>
    <s v="10340"/>
    <m/>
    <s v="ADMIN"/>
    <s v="14000"/>
    <x v="0"/>
    <s v="STATE"/>
    <m/>
    <m/>
    <m/>
    <m/>
    <n v="96.18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8"/>
    <x v="1"/>
    <s v="390004"/>
    <x v="24"/>
    <s v="10340"/>
    <m/>
    <s v="ADMIN"/>
    <s v="14000"/>
    <x v="0"/>
    <s v="STATE"/>
    <m/>
    <m/>
    <m/>
    <m/>
    <n v="5.26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9"/>
    <x v="1"/>
    <s v="390004"/>
    <x v="30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0"/>
    <x v="1"/>
    <s v="390004"/>
    <x v="25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1"/>
    <x v="1"/>
    <s v="390004"/>
    <x v="31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2"/>
    <x v="0"/>
    <s v="390004"/>
    <x v="19"/>
    <s v="10340"/>
    <m/>
    <s v="ADMIN"/>
    <s v="14000"/>
    <x v="0"/>
    <s v="STATE"/>
    <m/>
    <m/>
    <m/>
    <m/>
    <n v="277.43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3"/>
    <x v="0"/>
    <s v="390004"/>
    <x v="20"/>
    <s v="10340"/>
    <m/>
    <s v="ADMIN"/>
    <s v="14000"/>
    <x v="0"/>
    <s v="STATE"/>
    <m/>
    <m/>
    <m/>
    <m/>
    <n v="3.11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4"/>
    <x v="0"/>
    <s v="390004"/>
    <x v="21"/>
    <s v="10340"/>
    <m/>
    <s v="ADMIN"/>
    <s v="14000"/>
    <x v="0"/>
    <s v="STATE"/>
    <m/>
    <m/>
    <m/>
    <m/>
    <n v="40.119999999999997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5"/>
    <x v="0"/>
    <s v="390004"/>
    <x v="22"/>
    <s v="10340"/>
    <m/>
    <s v="ADMIN"/>
    <s v="14000"/>
    <x v="0"/>
    <s v="STATE"/>
    <m/>
    <m/>
    <m/>
    <m/>
    <n v="20.79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6"/>
    <x v="0"/>
    <s v="390004"/>
    <x v="23"/>
    <s v="10340"/>
    <m/>
    <s v="ADMIN"/>
    <s v="14000"/>
    <x v="0"/>
    <s v="STATE"/>
    <m/>
    <m/>
    <m/>
    <m/>
    <n v="3.72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7"/>
    <x v="0"/>
    <s v="390004"/>
    <x v="26"/>
    <s v="10340"/>
    <m/>
    <s v="ADMIN"/>
    <s v="14000"/>
    <x v="0"/>
    <s v="STATE"/>
    <m/>
    <m/>
    <m/>
    <m/>
    <n v="30.92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8"/>
    <x v="0"/>
    <s v="390004"/>
    <x v="24"/>
    <s v="10340"/>
    <m/>
    <s v="ADMIN"/>
    <s v="14000"/>
    <x v="0"/>
    <s v="STATE"/>
    <m/>
    <m/>
    <m/>
    <m/>
    <n v="1.69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9"/>
    <x v="0"/>
    <s v="390004"/>
    <x v="30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70"/>
    <x v="0"/>
    <s v="390004"/>
    <x v="25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71"/>
    <x v="0"/>
    <s v="390004"/>
    <x v="31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810"/>
    <x v="1"/>
    <m/>
    <x v="3"/>
    <s v="99999"/>
    <m/>
    <m/>
    <m/>
    <x v="0"/>
    <m/>
    <m/>
    <m/>
    <m/>
    <m/>
    <n v="-1175.26"/>
    <m/>
    <s v="Cash With The Treasurer Of VA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812"/>
    <x v="0"/>
    <m/>
    <x v="3"/>
    <s v="99999"/>
    <m/>
    <m/>
    <m/>
    <x v="0"/>
    <m/>
    <m/>
    <m/>
    <m/>
    <m/>
    <n v="-377.78"/>
    <m/>
    <s v="Cash With The Treasurer Of VA"/>
    <s v="Distribute salary payroll posted to Cardinal on January 26, 2021 (1/10/21 through 1/24/21 workdays) based on timesheets for federal grants."/>
  </r>
  <r>
    <s v="14000"/>
    <n v="2021"/>
    <n v="8"/>
    <s v="ATA"/>
    <s v="0001713614"/>
    <d v="2021-02-03T00:00:00"/>
    <d v="2021-02-10T00:00:00"/>
    <n v="13"/>
    <x v="1"/>
    <s v="390002"/>
    <x v="28"/>
    <s v="90000"/>
    <m/>
    <m/>
    <s v="14000"/>
    <x v="0"/>
    <s v="STATE"/>
    <m/>
    <m/>
    <m/>
    <m/>
    <n v="11143.71"/>
    <s v="21-D4147RS"/>
    <s v="Cash Tran Out-FedPass Cardinal"/>
    <s v="Federal Cash Pass Thru"/>
  </r>
  <r>
    <s v="14000"/>
    <n v="2021"/>
    <n v="8"/>
    <s v="ATA"/>
    <s v="0001713614"/>
    <d v="2021-02-03T00:00:00"/>
    <d v="2021-02-10T00:00:00"/>
    <n v="15"/>
    <x v="1"/>
    <m/>
    <x v="3"/>
    <s v="99999"/>
    <m/>
    <m/>
    <s v="14000"/>
    <x v="0"/>
    <s v="STATE"/>
    <m/>
    <m/>
    <m/>
    <m/>
    <n v="-11143.71"/>
    <m/>
    <s v="Cash With The Treasurer Of VA"/>
    <s v="Federal Cash Pass Thru"/>
  </r>
  <r>
    <s v="14000"/>
    <n v="2021"/>
    <n v="8"/>
    <s v="AR"/>
    <s v="AR01711828"/>
    <d v="2021-02-05T00:00:00"/>
    <d v="2021-02-05T00:00:00"/>
    <n v="5"/>
    <x v="1"/>
    <m/>
    <x v="9"/>
    <s v="90000"/>
    <m/>
    <s v="GRANT"/>
    <s v="14000"/>
    <x v="0"/>
    <s v="STATE"/>
    <m/>
    <m/>
    <m/>
    <m/>
    <n v="-11173.71"/>
    <s v="41406205"/>
    <s v="21-02-05AR_DIRJRNL5664"/>
    <s v="AR Direct Cash Journal"/>
  </r>
  <r>
    <s v="14000"/>
    <n v="2021"/>
    <n v="8"/>
    <s v="AR"/>
    <s v="AR01711828"/>
    <d v="2021-02-05T00:00:00"/>
    <d v="2021-02-05T00:00:00"/>
    <n v="25"/>
    <x v="1"/>
    <m/>
    <x v="3"/>
    <s v="99999"/>
    <m/>
    <m/>
    <m/>
    <x v="0"/>
    <m/>
    <m/>
    <m/>
    <m/>
    <m/>
    <n v="1805.14"/>
    <s v="41406205"/>
    <s v="21-02-05AR_DIRJRNL5664"/>
    <s v="AR Direct Cash Journal"/>
  </r>
  <r>
    <s v="14000"/>
    <n v="2021"/>
    <n v="8"/>
    <s v="AR"/>
    <s v="AR01711828"/>
    <d v="2021-02-05T00:00:00"/>
    <d v="2021-02-05T00:00:00"/>
    <n v="31"/>
    <x v="1"/>
    <m/>
    <x v="3"/>
    <s v="99999"/>
    <m/>
    <m/>
    <m/>
    <x v="0"/>
    <m/>
    <m/>
    <m/>
    <m/>
    <m/>
    <n v="11173.71"/>
    <s v="41406205"/>
    <s v="21-02-05AR_DIRJRNL5664"/>
    <s v="AR Direct Cash Journal"/>
  </r>
  <r>
    <s v="14000"/>
    <n v="2021"/>
    <n v="8"/>
    <s v="AR"/>
    <s v="AR01711828"/>
    <d v="2021-02-05T00:00:00"/>
    <d v="2021-02-05T00:00:00"/>
    <n v="33"/>
    <x v="1"/>
    <m/>
    <x v="9"/>
    <s v="90000"/>
    <m/>
    <s v="ADMIN"/>
    <s v="14000"/>
    <x v="0"/>
    <s v="STATE"/>
    <m/>
    <m/>
    <m/>
    <m/>
    <n v="-1805.14"/>
    <s v="41406205"/>
    <s v="21-02-05AR_DIRJRNL5664"/>
    <s v="AR Direct Cash Journal"/>
  </r>
  <r>
    <s v="14000"/>
    <n v="2021"/>
    <n v="8"/>
    <s v="SPJ"/>
    <s v="0001729764"/>
    <d v="2021-02-28T00:00:00"/>
    <d v="2021-03-03T00:00:00"/>
    <n v="387"/>
    <x v="1"/>
    <s v="390004"/>
    <x v="19"/>
    <s v="10340"/>
    <m/>
    <s v="ADMIN"/>
    <s v="14000"/>
    <x v="0"/>
    <s v="STATE"/>
    <m/>
    <m/>
    <m/>
    <m/>
    <n v="576.42999999999995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88"/>
    <x v="1"/>
    <s v="390004"/>
    <x v="20"/>
    <s v="10340"/>
    <m/>
    <s v="ADMIN"/>
    <s v="14000"/>
    <x v="0"/>
    <s v="STATE"/>
    <m/>
    <m/>
    <m/>
    <m/>
    <n v="6.46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89"/>
    <x v="1"/>
    <s v="390004"/>
    <x v="21"/>
    <s v="10340"/>
    <m/>
    <s v="ADMIN"/>
    <s v="14000"/>
    <x v="0"/>
    <s v="STATE"/>
    <m/>
    <m/>
    <m/>
    <m/>
    <n v="83.35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0"/>
    <x v="1"/>
    <s v="390004"/>
    <x v="22"/>
    <s v="10340"/>
    <m/>
    <s v="ADMIN"/>
    <s v="14000"/>
    <x v="0"/>
    <s v="STATE"/>
    <m/>
    <m/>
    <m/>
    <m/>
    <n v="43.5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1"/>
    <x v="1"/>
    <s v="390004"/>
    <x v="23"/>
    <s v="10340"/>
    <m/>
    <s v="ADMIN"/>
    <s v="14000"/>
    <x v="0"/>
    <s v="STATE"/>
    <m/>
    <m/>
    <m/>
    <m/>
    <n v="7.7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2"/>
    <x v="1"/>
    <s v="390004"/>
    <x v="26"/>
    <s v="10340"/>
    <m/>
    <s v="ADMIN"/>
    <s v="14000"/>
    <x v="0"/>
    <s v="STATE"/>
    <m/>
    <m/>
    <m/>
    <m/>
    <n v="64.23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3"/>
    <x v="1"/>
    <s v="390004"/>
    <x v="24"/>
    <s v="10340"/>
    <m/>
    <s v="ADMIN"/>
    <s v="14000"/>
    <x v="0"/>
    <s v="STATE"/>
    <m/>
    <m/>
    <m/>
    <m/>
    <n v="3.5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4"/>
    <x v="0"/>
    <s v="390004"/>
    <x v="19"/>
    <s v="10340"/>
    <m/>
    <s v="ADMIN"/>
    <s v="14000"/>
    <x v="0"/>
    <s v="STATE"/>
    <m/>
    <m/>
    <m/>
    <m/>
    <n v="194.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5"/>
    <x v="0"/>
    <s v="390004"/>
    <x v="20"/>
    <s v="10340"/>
    <m/>
    <s v="ADMIN"/>
    <s v="14000"/>
    <x v="0"/>
    <s v="STATE"/>
    <m/>
    <m/>
    <m/>
    <m/>
    <n v="2.17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6"/>
    <x v="0"/>
    <s v="390004"/>
    <x v="21"/>
    <s v="10340"/>
    <m/>
    <s v="ADMIN"/>
    <s v="14000"/>
    <x v="0"/>
    <s v="STATE"/>
    <m/>
    <m/>
    <m/>
    <m/>
    <n v="28.08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7"/>
    <x v="0"/>
    <s v="390004"/>
    <x v="22"/>
    <s v="10340"/>
    <m/>
    <s v="ADMIN"/>
    <s v="14000"/>
    <x v="0"/>
    <s v="STATE"/>
    <m/>
    <m/>
    <m/>
    <m/>
    <n v="14.66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8"/>
    <x v="0"/>
    <s v="390004"/>
    <x v="23"/>
    <s v="10340"/>
    <m/>
    <s v="ADMIN"/>
    <s v="14000"/>
    <x v="0"/>
    <s v="STATE"/>
    <m/>
    <m/>
    <m/>
    <m/>
    <n v="2.6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9"/>
    <x v="0"/>
    <s v="390004"/>
    <x v="26"/>
    <s v="10340"/>
    <m/>
    <s v="ADMIN"/>
    <s v="14000"/>
    <x v="0"/>
    <s v="STATE"/>
    <m/>
    <m/>
    <m/>
    <m/>
    <n v="21.64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00"/>
    <x v="0"/>
    <s v="390004"/>
    <x v="24"/>
    <s v="10340"/>
    <m/>
    <s v="ADMIN"/>
    <s v="14000"/>
    <x v="0"/>
    <s v="STATE"/>
    <m/>
    <m/>
    <m/>
    <m/>
    <n v="1.18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68"/>
    <x v="1"/>
    <m/>
    <x v="3"/>
    <s v="99999"/>
    <m/>
    <m/>
    <m/>
    <x v="0"/>
    <m/>
    <m/>
    <m/>
    <m/>
    <m/>
    <n v="-785.23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70"/>
    <x v="0"/>
    <m/>
    <x v="3"/>
    <s v="99999"/>
    <m/>
    <m/>
    <m/>
    <x v="0"/>
    <m/>
    <m/>
    <m/>
    <m/>
    <m/>
    <n v="-264.52999999999997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29849"/>
    <d v="2021-02-28T00:00:00"/>
    <d v="2021-03-05T00:00:00"/>
    <n v="23"/>
    <x v="1"/>
    <m/>
    <x v="28"/>
    <s v="90000"/>
    <m/>
    <m/>
    <s v="14000"/>
    <x v="0"/>
    <s v="STATE"/>
    <m/>
    <m/>
    <m/>
    <m/>
    <n v="-3726.74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24"/>
    <x v="1"/>
    <s v="390002"/>
    <x v="28"/>
    <s v="90000"/>
    <m/>
    <m/>
    <s v="14000"/>
    <x v="0"/>
    <s v="STATE"/>
    <m/>
    <m/>
    <m/>
    <m/>
    <n v="3726.74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33550"/>
    <d v="2021-02-28T00:00:00"/>
    <d v="2021-03-08T00:00:00"/>
    <n v="403"/>
    <x v="1"/>
    <s v="390004"/>
    <x v="19"/>
    <s v="10340"/>
    <m/>
    <s v="ADMIN"/>
    <s v="14000"/>
    <x v="0"/>
    <s v="STATE"/>
    <m/>
    <m/>
    <m/>
    <m/>
    <n v="1202.18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4"/>
    <x v="1"/>
    <s v="390004"/>
    <x v="20"/>
    <s v="10340"/>
    <m/>
    <s v="ADMIN"/>
    <s v="14000"/>
    <x v="0"/>
    <s v="STATE"/>
    <m/>
    <m/>
    <m/>
    <m/>
    <n v="13.46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5"/>
    <x v="1"/>
    <s v="390004"/>
    <x v="21"/>
    <s v="10340"/>
    <m/>
    <s v="ADMIN"/>
    <s v="14000"/>
    <x v="0"/>
    <s v="STATE"/>
    <m/>
    <m/>
    <m/>
    <m/>
    <n v="173.84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6"/>
    <x v="1"/>
    <s v="390004"/>
    <x v="22"/>
    <s v="10340"/>
    <m/>
    <s v="ADMIN"/>
    <s v="14000"/>
    <x v="0"/>
    <s v="STATE"/>
    <m/>
    <m/>
    <m/>
    <m/>
    <n v="90.1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7"/>
    <x v="1"/>
    <s v="390004"/>
    <x v="23"/>
    <s v="10340"/>
    <m/>
    <s v="ADMIN"/>
    <s v="14000"/>
    <x v="0"/>
    <s v="STATE"/>
    <m/>
    <m/>
    <m/>
    <m/>
    <n v="16.11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8"/>
    <x v="1"/>
    <s v="390004"/>
    <x v="26"/>
    <s v="10340"/>
    <m/>
    <s v="ADMIN"/>
    <s v="14000"/>
    <x v="0"/>
    <s v="STATE"/>
    <m/>
    <m/>
    <m/>
    <m/>
    <n v="133.97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9"/>
    <x v="1"/>
    <s v="390004"/>
    <x v="24"/>
    <s v="10340"/>
    <m/>
    <s v="ADMIN"/>
    <s v="14000"/>
    <x v="0"/>
    <s v="STATE"/>
    <m/>
    <m/>
    <m/>
    <m/>
    <n v="7.33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0"/>
    <x v="0"/>
    <s v="390004"/>
    <x v="19"/>
    <s v="10340"/>
    <m/>
    <s v="ADMIN"/>
    <s v="14000"/>
    <x v="0"/>
    <s v="STATE"/>
    <m/>
    <m/>
    <m/>
    <m/>
    <n v="400.73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1"/>
    <x v="0"/>
    <s v="390004"/>
    <x v="20"/>
    <s v="10340"/>
    <m/>
    <s v="ADMIN"/>
    <s v="14000"/>
    <x v="0"/>
    <s v="STATE"/>
    <m/>
    <m/>
    <m/>
    <m/>
    <n v="4.49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2"/>
    <x v="0"/>
    <s v="390004"/>
    <x v="21"/>
    <s v="10340"/>
    <m/>
    <s v="ADMIN"/>
    <s v="14000"/>
    <x v="0"/>
    <s v="STATE"/>
    <m/>
    <m/>
    <m/>
    <m/>
    <n v="57.94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3"/>
    <x v="0"/>
    <s v="390004"/>
    <x v="22"/>
    <s v="10340"/>
    <m/>
    <s v="ADMIN"/>
    <s v="14000"/>
    <x v="0"/>
    <s v="STATE"/>
    <m/>
    <m/>
    <m/>
    <m/>
    <n v="30.03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4"/>
    <x v="0"/>
    <s v="390004"/>
    <x v="23"/>
    <s v="10340"/>
    <m/>
    <s v="ADMIN"/>
    <s v="14000"/>
    <x v="0"/>
    <s v="STATE"/>
    <m/>
    <m/>
    <m/>
    <m/>
    <n v="5.37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5"/>
    <x v="0"/>
    <s v="390004"/>
    <x v="26"/>
    <s v="10340"/>
    <m/>
    <s v="ADMIN"/>
    <s v="14000"/>
    <x v="0"/>
    <s v="STATE"/>
    <m/>
    <m/>
    <m/>
    <m/>
    <n v="44.66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6"/>
    <x v="0"/>
    <s v="390004"/>
    <x v="24"/>
    <s v="10340"/>
    <m/>
    <s v="ADMIN"/>
    <s v="14000"/>
    <x v="0"/>
    <s v="STATE"/>
    <m/>
    <m/>
    <m/>
    <m/>
    <n v="2.44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76"/>
    <x v="1"/>
    <m/>
    <x v="3"/>
    <s v="99999"/>
    <m/>
    <m/>
    <m/>
    <x v="0"/>
    <m/>
    <m/>
    <m/>
    <m/>
    <m/>
    <n v="-1636.99"/>
    <m/>
    <s v="Cash With The Treasurer Of VA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78"/>
    <x v="0"/>
    <m/>
    <x v="3"/>
    <s v="99999"/>
    <m/>
    <m/>
    <m/>
    <x v="0"/>
    <m/>
    <m/>
    <m/>
    <m/>
    <m/>
    <n v="-545.66"/>
    <m/>
    <s v="Cash With The Treasurer Of VA"/>
    <s v="Distribute salary payroll posted to Cardinal on February 23, 2021 (2/10/21 through 2/24/21 workdays) based on timesheets for federal grants."/>
  </r>
  <r>
    <s v="14000"/>
    <n v="2021"/>
    <n v="9"/>
    <s v="AR"/>
    <s v="AR01736304"/>
    <d v="2021-03-10T00:00:00"/>
    <d v="2021-03-10T00:00:00"/>
    <n v="6"/>
    <x v="1"/>
    <m/>
    <x v="3"/>
    <s v="99999"/>
    <m/>
    <m/>
    <m/>
    <x v="0"/>
    <m/>
    <m/>
    <m/>
    <m/>
    <m/>
    <n v="2392.2199999999998"/>
    <s v="41606211"/>
    <s v="21-03-10AR_DIRJRNL5747"/>
    <s v="AR Direct Cash Journal"/>
  </r>
  <r>
    <s v="14000"/>
    <n v="2021"/>
    <n v="9"/>
    <s v="AR"/>
    <s v="AR01736304"/>
    <d v="2021-03-10T00:00:00"/>
    <d v="2021-03-10T00:00:00"/>
    <n v="33"/>
    <x v="1"/>
    <m/>
    <x v="9"/>
    <s v="90000"/>
    <m/>
    <s v="GRANT"/>
    <s v="14000"/>
    <x v="0"/>
    <s v="STATE"/>
    <m/>
    <m/>
    <m/>
    <m/>
    <n v="-2392.2199999999998"/>
    <s v="41606211"/>
    <s v="21-03-10AR_DIRJRNL5747"/>
    <s v="AR Direct Cash Journal"/>
  </r>
  <r>
    <s v="14000"/>
    <n v="2021"/>
    <n v="9"/>
    <s v="SPJ"/>
    <s v="0001748978"/>
    <d v="2021-03-29T00:00:00"/>
    <d v="2021-04-02T00:00:00"/>
    <n v="381"/>
    <x v="1"/>
    <s v="390004"/>
    <x v="19"/>
    <s v="10340"/>
    <m/>
    <s v="ADMIN"/>
    <s v="14000"/>
    <x v="0"/>
    <s v="STATE"/>
    <m/>
    <m/>
    <m/>
    <m/>
    <n v="231.19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2"/>
    <x v="1"/>
    <s v="390004"/>
    <x v="20"/>
    <s v="10340"/>
    <m/>
    <s v="ADMIN"/>
    <s v="14000"/>
    <x v="0"/>
    <s v="STATE"/>
    <m/>
    <m/>
    <m/>
    <m/>
    <n v="2.59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3"/>
    <x v="1"/>
    <s v="390004"/>
    <x v="21"/>
    <s v="10340"/>
    <m/>
    <s v="ADMIN"/>
    <s v="14000"/>
    <x v="0"/>
    <s v="STATE"/>
    <m/>
    <m/>
    <m/>
    <m/>
    <n v="33.43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4"/>
    <x v="1"/>
    <s v="390004"/>
    <x v="22"/>
    <s v="10340"/>
    <m/>
    <s v="ADMIN"/>
    <s v="14000"/>
    <x v="0"/>
    <s v="STATE"/>
    <m/>
    <m/>
    <m/>
    <m/>
    <n v="17.4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5"/>
    <x v="1"/>
    <s v="390004"/>
    <x v="23"/>
    <s v="10340"/>
    <m/>
    <s v="ADMIN"/>
    <s v="14000"/>
    <x v="0"/>
    <s v="STATE"/>
    <m/>
    <m/>
    <m/>
    <m/>
    <n v="3.1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6"/>
    <x v="1"/>
    <s v="390004"/>
    <x v="26"/>
    <s v="10340"/>
    <m/>
    <s v="ADMIN"/>
    <s v="14000"/>
    <x v="0"/>
    <s v="STATE"/>
    <m/>
    <m/>
    <m/>
    <m/>
    <n v="25.7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7"/>
    <x v="1"/>
    <s v="390004"/>
    <x v="24"/>
    <s v="10340"/>
    <m/>
    <s v="ADMIN"/>
    <s v="14000"/>
    <x v="0"/>
    <s v="STATE"/>
    <m/>
    <m/>
    <m/>
    <m/>
    <n v="1.41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8"/>
    <x v="0"/>
    <s v="390004"/>
    <x v="19"/>
    <s v="10340"/>
    <m/>
    <s v="ADMIN"/>
    <s v="14000"/>
    <x v="0"/>
    <s v="STATE"/>
    <m/>
    <m/>
    <m/>
    <m/>
    <n v="77.0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9"/>
    <x v="0"/>
    <s v="390004"/>
    <x v="20"/>
    <s v="10340"/>
    <m/>
    <s v="ADMIN"/>
    <s v="14000"/>
    <x v="0"/>
    <s v="STATE"/>
    <m/>
    <m/>
    <m/>
    <m/>
    <n v="0.8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0"/>
    <x v="0"/>
    <s v="390004"/>
    <x v="21"/>
    <s v="10340"/>
    <m/>
    <s v="ADMIN"/>
    <s v="14000"/>
    <x v="0"/>
    <s v="STATE"/>
    <m/>
    <m/>
    <m/>
    <m/>
    <n v="11.14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1"/>
    <x v="0"/>
    <s v="390004"/>
    <x v="22"/>
    <s v="10340"/>
    <m/>
    <s v="ADMIN"/>
    <s v="14000"/>
    <x v="0"/>
    <s v="STATE"/>
    <m/>
    <m/>
    <m/>
    <m/>
    <n v="5.82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2"/>
    <x v="0"/>
    <s v="390004"/>
    <x v="23"/>
    <s v="10340"/>
    <m/>
    <s v="ADMIN"/>
    <s v="14000"/>
    <x v="0"/>
    <s v="STATE"/>
    <m/>
    <m/>
    <m/>
    <m/>
    <n v="1.03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3"/>
    <x v="0"/>
    <s v="390004"/>
    <x v="26"/>
    <s v="10340"/>
    <m/>
    <s v="ADMIN"/>
    <s v="14000"/>
    <x v="0"/>
    <s v="STATE"/>
    <m/>
    <m/>
    <m/>
    <m/>
    <n v="8.59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4"/>
    <x v="0"/>
    <s v="390004"/>
    <x v="24"/>
    <s v="10340"/>
    <m/>
    <s v="ADMIN"/>
    <s v="14000"/>
    <x v="0"/>
    <s v="STATE"/>
    <m/>
    <m/>
    <m/>
    <m/>
    <n v="0.47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44"/>
    <x v="1"/>
    <m/>
    <x v="3"/>
    <s v="99999"/>
    <m/>
    <m/>
    <m/>
    <x v="0"/>
    <m/>
    <m/>
    <m/>
    <m/>
    <m/>
    <n v="-314.94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46"/>
    <x v="0"/>
    <m/>
    <x v="3"/>
    <s v="99999"/>
    <m/>
    <m/>
    <m/>
    <x v="0"/>
    <m/>
    <m/>
    <m/>
    <m/>
    <m/>
    <n v="-104.97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SPJ"/>
    <s v="0001755026"/>
    <d v="2021-03-31T00:00:00"/>
    <d v="2021-04-06T00:00:00"/>
    <n v="389"/>
    <x v="1"/>
    <s v="390004"/>
    <x v="19"/>
    <s v="10340"/>
    <m/>
    <s v="ADMIN"/>
    <s v="14000"/>
    <x v="0"/>
    <s v="STATE"/>
    <m/>
    <m/>
    <m/>
    <m/>
    <n v="616.5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0"/>
    <x v="1"/>
    <s v="390004"/>
    <x v="20"/>
    <s v="10340"/>
    <m/>
    <s v="ADMIN"/>
    <s v="14000"/>
    <x v="0"/>
    <s v="STATE"/>
    <m/>
    <m/>
    <m/>
    <m/>
    <n v="6.9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1"/>
    <x v="1"/>
    <s v="390004"/>
    <x v="21"/>
    <s v="10340"/>
    <m/>
    <s v="ADMIN"/>
    <s v="14000"/>
    <x v="0"/>
    <s v="STATE"/>
    <m/>
    <m/>
    <m/>
    <m/>
    <n v="89.15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2"/>
    <x v="1"/>
    <s v="390004"/>
    <x v="22"/>
    <s v="10340"/>
    <m/>
    <s v="ADMIN"/>
    <s v="14000"/>
    <x v="0"/>
    <s v="STATE"/>
    <m/>
    <m/>
    <m/>
    <m/>
    <n v="46.21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3"/>
    <x v="1"/>
    <s v="390004"/>
    <x v="23"/>
    <s v="10340"/>
    <m/>
    <s v="ADMIN"/>
    <s v="14000"/>
    <x v="0"/>
    <s v="STATE"/>
    <m/>
    <m/>
    <m/>
    <m/>
    <n v="8.26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4"/>
    <x v="1"/>
    <s v="390004"/>
    <x v="26"/>
    <s v="10340"/>
    <m/>
    <s v="ADMIN"/>
    <s v="14000"/>
    <x v="0"/>
    <s v="STATE"/>
    <m/>
    <m/>
    <m/>
    <m/>
    <n v="68.7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5"/>
    <x v="1"/>
    <s v="390004"/>
    <x v="24"/>
    <s v="10340"/>
    <m/>
    <s v="ADMIN"/>
    <s v="14000"/>
    <x v="0"/>
    <s v="STATE"/>
    <m/>
    <m/>
    <m/>
    <m/>
    <n v="3.76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6"/>
    <x v="0"/>
    <s v="390004"/>
    <x v="19"/>
    <s v="10340"/>
    <m/>
    <s v="ADMIN"/>
    <s v="14000"/>
    <x v="0"/>
    <s v="STATE"/>
    <m/>
    <m/>
    <m/>
    <m/>
    <n v="215.78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7"/>
    <x v="0"/>
    <s v="390004"/>
    <x v="20"/>
    <s v="10340"/>
    <m/>
    <s v="ADMIN"/>
    <s v="14000"/>
    <x v="0"/>
    <s v="STATE"/>
    <m/>
    <m/>
    <m/>
    <m/>
    <n v="2.4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8"/>
    <x v="0"/>
    <s v="390004"/>
    <x v="21"/>
    <s v="10340"/>
    <m/>
    <s v="ADMIN"/>
    <s v="14000"/>
    <x v="0"/>
    <s v="STATE"/>
    <m/>
    <m/>
    <m/>
    <m/>
    <n v="31.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9"/>
    <x v="0"/>
    <s v="390004"/>
    <x v="22"/>
    <s v="10340"/>
    <m/>
    <s v="ADMIN"/>
    <s v="14000"/>
    <x v="0"/>
    <s v="STATE"/>
    <m/>
    <m/>
    <m/>
    <m/>
    <n v="16.17000000000000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00"/>
    <x v="0"/>
    <s v="390004"/>
    <x v="23"/>
    <s v="10340"/>
    <m/>
    <s v="ADMIN"/>
    <s v="14000"/>
    <x v="0"/>
    <s v="STATE"/>
    <m/>
    <m/>
    <m/>
    <m/>
    <n v="2.89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01"/>
    <x v="0"/>
    <s v="390004"/>
    <x v="26"/>
    <s v="10340"/>
    <m/>
    <s v="ADMIN"/>
    <s v="14000"/>
    <x v="0"/>
    <s v="STATE"/>
    <m/>
    <m/>
    <m/>
    <m/>
    <n v="24.05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02"/>
    <x v="0"/>
    <s v="390004"/>
    <x v="24"/>
    <s v="10340"/>
    <m/>
    <s v="ADMIN"/>
    <s v="14000"/>
    <x v="0"/>
    <s v="STATE"/>
    <m/>
    <m/>
    <m/>
    <m/>
    <n v="1.3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55"/>
    <x v="1"/>
    <m/>
    <x v="3"/>
    <s v="99999"/>
    <m/>
    <m/>
    <m/>
    <x v="0"/>
    <m/>
    <m/>
    <m/>
    <m/>
    <m/>
    <n v="-839.48"/>
    <m/>
    <s v="Cash With The Treasurer Of VA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57"/>
    <x v="0"/>
    <m/>
    <x v="3"/>
    <s v="99999"/>
    <m/>
    <m/>
    <m/>
    <x v="0"/>
    <m/>
    <m/>
    <m/>
    <m/>
    <m/>
    <n v="-293.83"/>
    <m/>
    <s v="Cash With The Treasurer Of VA"/>
    <s v="Distribute salary payroll posted to Cardinal on March 25, 2021 (3/10/21 through 3/24/21 workdays) based on timesheets for federal grants."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5" firstHeaderRow="1" firstDataRow="1" firstDataCol="1" rowPageCount="1" colPageCount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4">
        <item x="3"/>
        <item x="1"/>
        <item x="9"/>
        <item x="21"/>
        <item x="22"/>
        <item x="23"/>
        <item x="26"/>
        <item x="20"/>
        <item x="24"/>
        <item x="19"/>
        <item x="25"/>
        <item x="11"/>
        <item x="7"/>
        <item x="14"/>
        <item x="15"/>
        <item x="10"/>
        <item x="0"/>
        <item x="6"/>
        <item x="2"/>
        <item x="5"/>
        <item x="13"/>
        <item x="12"/>
        <item x="16"/>
        <item x="17"/>
        <item x="18"/>
        <item x="4"/>
        <item x="8"/>
        <item x="27"/>
        <item x="29"/>
        <item x="28"/>
        <item x="30"/>
        <item x="31"/>
        <item x="32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2">
    <field x="8"/>
    <field x="10"/>
  </rowFields>
  <rowItems count="62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>
      <x v="2"/>
    </i>
    <i r="1">
      <x v="32"/>
    </i>
    <i t="grand">
      <x/>
    </i>
  </rowItems>
  <colItems count="1">
    <i/>
  </colItems>
  <pageFields count="1">
    <pageField fld="15" hier="-1"/>
  </pageFields>
  <dataFields count="1">
    <dataField name="Sum of Amount" fld="21" baseField="0" baseItem="0" numFmtId="43"/>
  </dataFields>
  <formats count="3">
    <format dxfId="2">
      <pivotArea outline="0" collapsedLevelsAreSubtotals="1" fieldPosition="0"/>
    </format>
    <format dxfId="1">
      <pivotArea collapsedLevelsAreSubtotals="1" fieldPosition="0">
        <references count="2">
          <reference field="8" count="1" selected="0">
            <x v="1"/>
          </reference>
          <reference field="10" count="22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0">
      <pivotArea collapsedLevelsAreSubtotals="1" fieldPosition="0">
        <references count="2">
          <reference field="8" count="1" selected="0">
            <x v="1"/>
          </reference>
          <reference field="10" count="4">
            <x v="25"/>
            <x v="26"/>
            <x v="27"/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21"/>
  <sheetViews>
    <sheetView tabSelected="1" zoomScale="99" zoomScaleNormal="99" workbookViewId="0">
      <selection activeCell="B19" sqref="B19"/>
    </sheetView>
  </sheetViews>
  <sheetFormatPr defaultRowHeight="14.4" x14ac:dyDescent="0.3"/>
  <cols>
    <col min="1" max="1" width="29.77734375" customWidth="1"/>
    <col min="2" max="2" width="13.77734375" customWidth="1"/>
    <col min="3" max="3" width="12.21875" bestFit="1" customWidth="1"/>
    <col min="4" max="4" width="13.5546875" customWidth="1"/>
    <col min="5" max="5" width="11.77734375" customWidth="1"/>
    <col min="6" max="6" width="29.77734375" customWidth="1"/>
    <col min="7" max="7" width="12.21875" customWidth="1"/>
    <col min="8" max="8" width="3.21875" customWidth="1"/>
    <col min="9" max="9" width="12.77734375" customWidth="1"/>
    <col min="10" max="10" width="11.5546875" customWidth="1"/>
    <col min="11" max="11" width="10.77734375" bestFit="1" customWidth="1"/>
    <col min="12" max="12" width="9.5546875" bestFit="1" customWidth="1"/>
  </cols>
  <sheetData>
    <row r="1" spans="1:11" ht="21" x14ac:dyDescent="0.4">
      <c r="A1" s="10" t="s">
        <v>6</v>
      </c>
    </row>
    <row r="2" spans="1:11" ht="28.8" x14ac:dyDescent="0.55000000000000004">
      <c r="A2" s="2" t="s">
        <v>346</v>
      </c>
      <c r="G2" s="8"/>
      <c r="H2" s="8"/>
      <c r="I2" s="8"/>
      <c r="J2" s="8"/>
    </row>
    <row r="3" spans="1:11" ht="21" x14ac:dyDescent="0.4">
      <c r="A3" s="10" t="s">
        <v>234</v>
      </c>
      <c r="B3" s="15" t="s">
        <v>235</v>
      </c>
      <c r="C3" s="15"/>
      <c r="D3" s="15"/>
      <c r="G3" s="8"/>
      <c r="H3" s="8"/>
      <c r="I3" s="67" t="s">
        <v>291</v>
      </c>
      <c r="J3" s="67"/>
      <c r="K3" s="67"/>
    </row>
    <row r="4" spans="1:11" ht="129.75" customHeight="1" x14ac:dyDescent="0.3">
      <c r="B4" s="3" t="s">
        <v>1</v>
      </c>
      <c r="C4" s="4" t="s">
        <v>9</v>
      </c>
      <c r="D4" s="4" t="s">
        <v>10</v>
      </c>
      <c r="E4" s="28" t="s">
        <v>5</v>
      </c>
      <c r="F4" s="44"/>
      <c r="G4" s="45" t="s">
        <v>256</v>
      </c>
      <c r="I4" s="51" t="s">
        <v>286</v>
      </c>
      <c r="J4" s="51" t="s">
        <v>287</v>
      </c>
      <c r="K4" s="51" t="s">
        <v>288</v>
      </c>
    </row>
    <row r="5" spans="1:11" x14ac:dyDescent="0.3">
      <c r="A5" t="s">
        <v>0</v>
      </c>
      <c r="B5" s="1">
        <v>323811</v>
      </c>
      <c r="C5" s="7">
        <v>291429.90000000002</v>
      </c>
      <c r="D5" s="7">
        <v>32381.100000000002</v>
      </c>
      <c r="E5" s="29">
        <v>10793.7</v>
      </c>
      <c r="F5" s="6"/>
      <c r="G5" s="34"/>
      <c r="I5" s="1">
        <v>43174.8</v>
      </c>
      <c r="J5" s="1">
        <f>0.75*I5</f>
        <v>32381.100000000002</v>
      </c>
      <c r="K5" s="1">
        <f>0.25*I5</f>
        <v>10793.7</v>
      </c>
    </row>
    <row r="6" spans="1:11" x14ac:dyDescent="0.3">
      <c r="E6" s="30"/>
      <c r="G6" s="35"/>
      <c r="I6" s="1"/>
      <c r="J6" s="1"/>
      <c r="K6" s="1"/>
    </row>
    <row r="7" spans="1:11" x14ac:dyDescent="0.3">
      <c r="A7" t="s">
        <v>7</v>
      </c>
      <c r="B7" s="1">
        <f>+D7+C7</f>
        <v>246776.19</v>
      </c>
      <c r="C7" s="1">
        <f>246776.19-D7</f>
        <v>221951.38</v>
      </c>
      <c r="D7" s="1">
        <v>24824.81</v>
      </c>
      <c r="E7" s="30"/>
      <c r="G7" s="35"/>
      <c r="I7" s="1">
        <f>24824.81/0.75</f>
        <v>33099.746666666666</v>
      </c>
      <c r="J7" s="52">
        <v>24824.81</v>
      </c>
      <c r="K7" s="1">
        <f>+I7-J7</f>
        <v>8274.9366666666647</v>
      </c>
    </row>
    <row r="8" spans="1:11" x14ac:dyDescent="0.3">
      <c r="A8" t="s">
        <v>2</v>
      </c>
      <c r="B8" s="14">
        <f>+C8+D8</f>
        <v>-247930.61</v>
      </c>
      <c r="C8" s="14">
        <v>-223105.8</v>
      </c>
      <c r="D8" s="1">
        <v>-24824.81</v>
      </c>
      <c r="E8" s="29"/>
      <c r="G8" s="36">
        <v>0</v>
      </c>
    </row>
    <row r="9" spans="1:11" x14ac:dyDescent="0.3">
      <c r="A9" t="s">
        <v>3</v>
      </c>
      <c r="B9" s="25"/>
      <c r="C9" s="8"/>
      <c r="D9" s="26"/>
      <c r="E9" s="46">
        <f>+K7</f>
        <v>8274.9366666666647</v>
      </c>
      <c r="F9" s="1" t="s">
        <v>290</v>
      </c>
      <c r="G9" s="36"/>
    </row>
    <row r="10" spans="1:11" ht="15" thickBot="1" x14ac:dyDescent="0.35">
      <c r="B10" s="27"/>
      <c r="C10" s="27"/>
      <c r="D10" s="27"/>
      <c r="E10" s="47">
        <f>+Pivot!C7-Summary!E9</f>
        <v>-168.56666666666388</v>
      </c>
      <c r="F10" s="49" t="s">
        <v>289</v>
      </c>
      <c r="G10" s="35"/>
    </row>
    <row r="11" spans="1:11" ht="15.6" thickTop="1" thickBot="1" x14ac:dyDescent="0.35">
      <c r="A11" t="s">
        <v>4</v>
      </c>
      <c r="B11" s="40">
        <f>+C11+D11</f>
        <v>-1154.4199999999837</v>
      </c>
      <c r="C11" s="41">
        <f>+C7+C8</f>
        <v>-1154.4199999999837</v>
      </c>
      <c r="D11" s="42">
        <f>+D7+D8</f>
        <v>0</v>
      </c>
      <c r="E11" s="29"/>
      <c r="G11" s="35"/>
    </row>
    <row r="12" spans="1:11" ht="15" thickTop="1" x14ac:dyDescent="0.3">
      <c r="B12" s="1"/>
      <c r="C12" s="1"/>
      <c r="D12" s="7"/>
      <c r="E12" s="31"/>
      <c r="F12" s="7"/>
      <c r="G12" s="37"/>
    </row>
    <row r="13" spans="1:11" ht="30" customHeight="1" thickBot="1" x14ac:dyDescent="0.35">
      <c r="A13" t="s">
        <v>8</v>
      </c>
      <c r="B13" s="41">
        <f>+B5+B8</f>
        <v>75880.390000000014</v>
      </c>
      <c r="C13" s="41">
        <f>+C5+C8</f>
        <v>68324.100000000035</v>
      </c>
      <c r="D13" s="42">
        <f>+D5+D8</f>
        <v>7556.2900000000009</v>
      </c>
      <c r="E13" s="32"/>
      <c r="F13" s="5"/>
      <c r="G13" s="38"/>
    </row>
    <row r="14" spans="1:11" ht="30" customHeight="1" thickTop="1" thickBot="1" x14ac:dyDescent="0.35">
      <c r="B14" s="1"/>
      <c r="C14" s="1"/>
      <c r="D14" s="1"/>
      <c r="E14" s="33"/>
      <c r="F14" s="5"/>
      <c r="G14" s="39"/>
    </row>
    <row r="15" spans="1:11" ht="15" thickTop="1" x14ac:dyDescent="0.3">
      <c r="A15" s="43" t="s">
        <v>361</v>
      </c>
      <c r="B15" s="9"/>
      <c r="C15" s="9"/>
      <c r="D15" s="9"/>
      <c r="E15" s="9"/>
      <c r="F15" s="9"/>
      <c r="G15" s="9"/>
    </row>
    <row r="16" spans="1:11" x14ac:dyDescent="0.3">
      <c r="F16" s="1"/>
      <c r="G16" s="6"/>
    </row>
    <row r="17" spans="1:1" x14ac:dyDescent="0.3">
      <c r="A17" s="48" t="s">
        <v>285</v>
      </c>
    </row>
    <row r="18" spans="1:1" x14ac:dyDescent="0.3">
      <c r="A18" t="s">
        <v>283</v>
      </c>
    </row>
    <row r="19" spans="1:1" x14ac:dyDescent="0.3">
      <c r="A19" t="s">
        <v>284</v>
      </c>
    </row>
    <row r="21" spans="1:1" x14ac:dyDescent="0.3">
      <c r="A21" s="50"/>
    </row>
  </sheetData>
  <mergeCells count="1">
    <mergeCell ref="I3:K3"/>
  </mergeCells>
  <pageMargins left="0.45" right="0.45" top="0.25" bottom="0.5" header="0.3" footer="0.3"/>
  <pageSetup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C7" sqref="C7"/>
    </sheetView>
  </sheetViews>
  <sheetFormatPr defaultRowHeight="14.4" x14ac:dyDescent="0.3"/>
  <cols>
    <col min="1" max="1" width="12.33203125" bestFit="1" customWidth="1"/>
    <col min="2" max="2" width="14" bestFit="1" customWidth="1"/>
    <col min="3" max="3" width="21.21875" bestFit="1" customWidth="1"/>
    <col min="4" max="4" width="23.77734375" customWidth="1"/>
    <col min="5" max="5" width="8.21875" customWidth="1"/>
  </cols>
  <sheetData>
    <row r="1" spans="1:3" x14ac:dyDescent="0.3">
      <c r="A1" s="11" t="s">
        <v>209</v>
      </c>
      <c r="B1" s="62" t="s">
        <v>333</v>
      </c>
    </row>
    <row r="3" spans="1:3" x14ac:dyDescent="0.3">
      <c r="A3" s="11" t="s">
        <v>26</v>
      </c>
      <c r="B3" t="s">
        <v>226</v>
      </c>
    </row>
    <row r="4" spans="1:3" x14ac:dyDescent="0.3">
      <c r="A4" s="12" t="s">
        <v>11</v>
      </c>
      <c r="B4" s="6">
        <v>1.3642420526593924E-12</v>
      </c>
    </row>
    <row r="5" spans="1:3" x14ac:dyDescent="0.3">
      <c r="A5" s="13" t="s">
        <v>25</v>
      </c>
      <c r="B5" s="6">
        <v>-5171.7999999999993</v>
      </c>
    </row>
    <row r="6" spans="1:3" x14ac:dyDescent="0.3">
      <c r="A6" s="13" t="s">
        <v>12</v>
      </c>
      <c r="B6" s="6">
        <v>3.5527136788005009E-15</v>
      </c>
    </row>
    <row r="7" spans="1:3" x14ac:dyDescent="0.3">
      <c r="A7" s="13" t="s">
        <v>118</v>
      </c>
      <c r="B7" s="6">
        <v>779.35</v>
      </c>
      <c r="C7" s="6">
        <f>SUM(B7:B27)</f>
        <v>8106.3700000000008</v>
      </c>
    </row>
    <row r="8" spans="1:3" x14ac:dyDescent="0.3">
      <c r="A8" s="13" t="s">
        <v>121</v>
      </c>
      <c r="B8" s="6">
        <v>429.23</v>
      </c>
    </row>
    <row r="9" spans="1:3" x14ac:dyDescent="0.3">
      <c r="A9" s="13" t="s">
        <v>126</v>
      </c>
      <c r="B9" s="6">
        <v>75.72</v>
      </c>
    </row>
    <row r="10" spans="1:3" x14ac:dyDescent="0.3">
      <c r="A10" s="13" t="s">
        <v>135</v>
      </c>
      <c r="B10" s="6">
        <v>384.07000000000005</v>
      </c>
    </row>
    <row r="11" spans="1:3" x14ac:dyDescent="0.3">
      <c r="A11" s="13" t="s">
        <v>123</v>
      </c>
      <c r="B11" s="6">
        <v>64.839999999999989</v>
      </c>
    </row>
    <row r="12" spans="1:3" x14ac:dyDescent="0.3">
      <c r="A12" s="13" t="s">
        <v>127</v>
      </c>
      <c r="B12" s="6">
        <v>34.94</v>
      </c>
    </row>
    <row r="13" spans="1:3" x14ac:dyDescent="0.3">
      <c r="A13" s="13" t="s">
        <v>113</v>
      </c>
      <c r="B13" s="6">
        <v>5696.880000000001</v>
      </c>
    </row>
    <row r="14" spans="1:3" x14ac:dyDescent="0.3">
      <c r="A14" s="13" t="s">
        <v>128</v>
      </c>
      <c r="B14" s="6">
        <v>24.97</v>
      </c>
    </row>
    <row r="15" spans="1:3" x14ac:dyDescent="0.3">
      <c r="A15" s="13" t="s">
        <v>87</v>
      </c>
      <c r="B15" s="6">
        <v>22.69</v>
      </c>
    </row>
    <row r="16" spans="1:3" x14ac:dyDescent="0.3">
      <c r="A16" s="13" t="s">
        <v>69</v>
      </c>
      <c r="B16" s="6">
        <v>12.25</v>
      </c>
    </row>
    <row r="17" spans="1:2" x14ac:dyDescent="0.3">
      <c r="A17" s="13" t="s">
        <v>95</v>
      </c>
      <c r="B17" s="6">
        <v>0.39</v>
      </c>
    </row>
    <row r="18" spans="1:2" x14ac:dyDescent="0.3">
      <c r="A18" s="13" t="s">
        <v>98</v>
      </c>
      <c r="B18" s="6">
        <v>0.1</v>
      </c>
    </row>
    <row r="19" spans="1:2" x14ac:dyDescent="0.3">
      <c r="A19" s="13" t="s">
        <v>84</v>
      </c>
      <c r="B19" s="6">
        <v>87.14</v>
      </c>
    </row>
    <row r="20" spans="1:2" x14ac:dyDescent="0.3">
      <c r="A20" s="13" t="s">
        <v>24</v>
      </c>
      <c r="B20" s="6">
        <v>170.74</v>
      </c>
    </row>
    <row r="21" spans="1:2" x14ac:dyDescent="0.3">
      <c r="A21" s="13" t="s">
        <v>22</v>
      </c>
      <c r="B21" s="6">
        <v>252.69</v>
      </c>
    </row>
    <row r="22" spans="1:2" x14ac:dyDescent="0.3">
      <c r="A22" s="13" t="s">
        <v>51</v>
      </c>
      <c r="B22" s="6">
        <v>66.5</v>
      </c>
    </row>
    <row r="23" spans="1:2" x14ac:dyDescent="0.3">
      <c r="A23" s="13" t="s">
        <v>92</v>
      </c>
      <c r="B23" s="6">
        <v>0.89</v>
      </c>
    </row>
    <row r="24" spans="1:2" x14ac:dyDescent="0.3">
      <c r="A24" s="13" t="s">
        <v>90</v>
      </c>
      <c r="B24" s="6">
        <v>1.86</v>
      </c>
    </row>
    <row r="25" spans="1:2" x14ac:dyDescent="0.3">
      <c r="A25" s="13" t="s">
        <v>101</v>
      </c>
      <c r="B25" s="6">
        <v>0.24</v>
      </c>
    </row>
    <row r="26" spans="1:2" x14ac:dyDescent="0.3">
      <c r="A26" s="13" t="s">
        <v>104</v>
      </c>
      <c r="B26" s="6">
        <v>0.18</v>
      </c>
    </row>
    <row r="27" spans="1:2" x14ac:dyDescent="0.3">
      <c r="A27" s="13" t="s">
        <v>109</v>
      </c>
      <c r="B27" s="6">
        <v>0.7</v>
      </c>
    </row>
    <row r="28" spans="1:2" x14ac:dyDescent="0.3">
      <c r="A28" s="13" t="s">
        <v>174</v>
      </c>
      <c r="B28" s="6">
        <v>-2934.57</v>
      </c>
    </row>
    <row r="29" spans="1:2" x14ac:dyDescent="0.3">
      <c r="A29" s="13" t="s">
        <v>298</v>
      </c>
      <c r="B29" s="6">
        <v>0</v>
      </c>
    </row>
    <row r="30" spans="1:2" x14ac:dyDescent="0.3">
      <c r="A30" s="13" t="s">
        <v>299</v>
      </c>
      <c r="B30" s="6">
        <v>0</v>
      </c>
    </row>
    <row r="31" spans="1:2" x14ac:dyDescent="0.3">
      <c r="A31" s="12" t="s">
        <v>31</v>
      </c>
      <c r="B31" s="6">
        <v>-1.2369127944111824E-10</v>
      </c>
    </row>
    <row r="32" spans="1:2" x14ac:dyDescent="0.3">
      <c r="A32" s="13" t="s">
        <v>25</v>
      </c>
      <c r="B32" s="6">
        <v>-1154.4199999999641</v>
      </c>
    </row>
    <row r="33" spans="1:5" x14ac:dyDescent="0.3">
      <c r="A33" s="13" t="s">
        <v>12</v>
      </c>
      <c r="B33" s="6">
        <v>0</v>
      </c>
      <c r="D33" s="20">
        <f>SUM(B35:B56)</f>
        <v>24824.810000000005</v>
      </c>
      <c r="E33" t="s">
        <v>227</v>
      </c>
    </row>
    <row r="34" spans="1:5" x14ac:dyDescent="0.3">
      <c r="A34" s="13" t="s">
        <v>76</v>
      </c>
      <c r="B34" s="6">
        <v>-246776.19000000006</v>
      </c>
      <c r="D34" s="23">
        <f>SUM(B57:B60)</f>
        <v>223105.8</v>
      </c>
      <c r="E34" t="s">
        <v>233</v>
      </c>
    </row>
    <row r="35" spans="1:5" ht="15" thickBot="1" x14ac:dyDescent="0.35">
      <c r="A35" s="13" t="s">
        <v>118</v>
      </c>
      <c r="B35" s="20">
        <v>2342.52</v>
      </c>
      <c r="D35" s="24">
        <f>SUM(D33:D34)</f>
        <v>247930.61</v>
      </c>
      <c r="E35" t="s">
        <v>232</v>
      </c>
    </row>
    <row r="36" spans="1:5" ht="15" thickTop="1" x14ac:dyDescent="0.3">
      <c r="A36" s="13" t="s">
        <v>121</v>
      </c>
      <c r="B36" s="20">
        <v>1290.0800000000002</v>
      </c>
    </row>
    <row r="37" spans="1:5" x14ac:dyDescent="0.3">
      <c r="A37" s="13" t="s">
        <v>126</v>
      </c>
      <c r="B37" s="20">
        <v>227.57999999999996</v>
      </c>
    </row>
    <row r="38" spans="1:5" x14ac:dyDescent="0.3">
      <c r="A38" s="13" t="s">
        <v>135</v>
      </c>
      <c r="B38" s="20">
        <v>1152.1200000000001</v>
      </c>
      <c r="D38" t="s">
        <v>230</v>
      </c>
    </row>
    <row r="39" spans="1:5" x14ac:dyDescent="0.3">
      <c r="A39" s="13" t="s">
        <v>123</v>
      </c>
      <c r="B39" s="20">
        <v>194.85000000000002</v>
      </c>
      <c r="D39" s="1">
        <f>+GETPIVOTDATA("Amount",$A$3,"Fund","10000","Account","5014310")+GETPIVOTDATA("Amount",$A$3,"Fund","10000","Account","5014510")+GETPIVOTDATA("Amount",$A$3,"Fund","10000","Account","5014520")</f>
        <v>190857</v>
      </c>
      <c r="E39" t="s">
        <v>228</v>
      </c>
    </row>
    <row r="40" spans="1:5" x14ac:dyDescent="0.3">
      <c r="A40" s="13" t="s">
        <v>127</v>
      </c>
      <c r="B40" s="20">
        <v>105.04999999999998</v>
      </c>
      <c r="D40" s="14">
        <f>+GETPIVOTDATA("Amount",$A$3,"Fund","10000","Account","609660")</f>
        <v>32248.799999999996</v>
      </c>
      <c r="E40" t="s">
        <v>231</v>
      </c>
    </row>
    <row r="41" spans="1:5" ht="15" thickBot="1" x14ac:dyDescent="0.35">
      <c r="A41" s="13" t="s">
        <v>113</v>
      </c>
      <c r="B41" s="20">
        <v>17989.38</v>
      </c>
      <c r="D41" s="22">
        <f>SUM(D39:D40)</f>
        <v>223105.8</v>
      </c>
    </row>
    <row r="42" spans="1:5" ht="15" thickTop="1" x14ac:dyDescent="0.3">
      <c r="A42" s="13" t="s">
        <v>128</v>
      </c>
      <c r="B42" s="20">
        <v>74.929999999999993</v>
      </c>
    </row>
    <row r="43" spans="1:5" x14ac:dyDescent="0.3">
      <c r="A43" s="13" t="s">
        <v>87</v>
      </c>
      <c r="B43" s="20">
        <v>68.08</v>
      </c>
    </row>
    <row r="44" spans="1:5" x14ac:dyDescent="0.3">
      <c r="A44" s="13" t="s">
        <v>69</v>
      </c>
      <c r="B44" s="20">
        <v>36.85</v>
      </c>
    </row>
    <row r="45" spans="1:5" x14ac:dyDescent="0.3">
      <c r="A45" s="13" t="s">
        <v>95</v>
      </c>
      <c r="B45" s="20">
        <v>1.18</v>
      </c>
    </row>
    <row r="46" spans="1:5" x14ac:dyDescent="0.3">
      <c r="A46" s="13" t="s">
        <v>98</v>
      </c>
      <c r="B46" s="20">
        <v>0.31</v>
      </c>
    </row>
    <row r="47" spans="1:5" x14ac:dyDescent="0.3">
      <c r="A47" s="13" t="s">
        <v>84</v>
      </c>
      <c r="B47" s="20">
        <v>261.42</v>
      </c>
    </row>
    <row r="48" spans="1:5" x14ac:dyDescent="0.3">
      <c r="A48" s="13" t="s">
        <v>24</v>
      </c>
      <c r="B48" s="20">
        <v>91.65</v>
      </c>
    </row>
    <row r="49" spans="1:3" x14ac:dyDescent="0.3">
      <c r="A49" s="13" t="s">
        <v>64</v>
      </c>
      <c r="B49" s="20">
        <v>1.3599999999999997</v>
      </c>
    </row>
    <row r="50" spans="1:3" x14ac:dyDescent="0.3">
      <c r="A50" s="13" t="s">
        <v>22</v>
      </c>
      <c r="B50" s="20">
        <v>762.43000000000006</v>
      </c>
    </row>
    <row r="51" spans="1:3" x14ac:dyDescent="0.3">
      <c r="A51" s="13" t="s">
        <v>51</v>
      </c>
      <c r="B51" s="20">
        <v>213.4</v>
      </c>
    </row>
    <row r="52" spans="1:3" x14ac:dyDescent="0.3">
      <c r="A52" s="13" t="s">
        <v>92</v>
      </c>
      <c r="B52" s="20">
        <v>2.66</v>
      </c>
    </row>
    <row r="53" spans="1:3" x14ac:dyDescent="0.3">
      <c r="A53" s="13" t="s">
        <v>90</v>
      </c>
      <c r="B53" s="20">
        <v>5.57</v>
      </c>
    </row>
    <row r="54" spans="1:3" x14ac:dyDescent="0.3">
      <c r="A54" s="13" t="s">
        <v>101</v>
      </c>
      <c r="B54" s="20">
        <v>0.73</v>
      </c>
    </row>
    <row r="55" spans="1:3" x14ac:dyDescent="0.3">
      <c r="A55" s="13" t="s">
        <v>104</v>
      </c>
      <c r="B55" s="20">
        <v>0.55000000000000004</v>
      </c>
    </row>
    <row r="56" spans="1:3" x14ac:dyDescent="0.3">
      <c r="A56" s="13" t="s">
        <v>109</v>
      </c>
      <c r="B56" s="20">
        <v>2.11</v>
      </c>
    </row>
    <row r="57" spans="1:3" x14ac:dyDescent="0.3">
      <c r="A57" s="13" t="s">
        <v>36</v>
      </c>
      <c r="B57" s="21">
        <v>37046.78</v>
      </c>
      <c r="C57" t="s">
        <v>228</v>
      </c>
    </row>
    <row r="58" spans="1:3" x14ac:dyDescent="0.3">
      <c r="A58" s="13" t="s">
        <v>73</v>
      </c>
      <c r="B58" s="21">
        <v>32641.55</v>
      </c>
      <c r="C58" t="s">
        <v>228</v>
      </c>
    </row>
    <row r="59" spans="1:3" x14ac:dyDescent="0.3">
      <c r="A59" s="13" t="s">
        <v>142</v>
      </c>
      <c r="B59" s="21">
        <v>121168.67</v>
      </c>
      <c r="C59" t="s">
        <v>228</v>
      </c>
    </row>
    <row r="60" spans="1:3" x14ac:dyDescent="0.3">
      <c r="A60" s="13" t="s">
        <v>136</v>
      </c>
      <c r="B60" s="21">
        <v>32248.799999999996</v>
      </c>
      <c r="C60" t="s">
        <v>229</v>
      </c>
    </row>
    <row r="61" spans="1:3" x14ac:dyDescent="0.3">
      <c r="A61" s="13" t="s">
        <v>298</v>
      </c>
      <c r="B61" s="6">
        <v>0</v>
      </c>
    </row>
    <row r="62" spans="1:3" x14ac:dyDescent="0.3">
      <c r="A62" s="13" t="s">
        <v>299</v>
      </c>
      <c r="B62" s="6">
        <v>0</v>
      </c>
    </row>
    <row r="63" spans="1:3" x14ac:dyDescent="0.3">
      <c r="A63" s="12" t="s">
        <v>332</v>
      </c>
      <c r="B63" s="6"/>
    </row>
    <row r="64" spans="1:3" x14ac:dyDescent="0.3">
      <c r="A64" s="13" t="s">
        <v>332</v>
      </c>
      <c r="B64" s="6"/>
    </row>
    <row r="65" spans="1:2" x14ac:dyDescent="0.3">
      <c r="A65" s="12" t="s">
        <v>27</v>
      </c>
      <c r="B65" s="6">
        <v>-1.2369127944111824E-10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6"/>
  <sheetViews>
    <sheetView topLeftCell="A1005" workbookViewId="0">
      <selection activeCell="B988" sqref="B988"/>
    </sheetView>
  </sheetViews>
  <sheetFormatPr defaultColWidth="10.21875" defaultRowHeight="14.4" x14ac:dyDescent="0.3"/>
  <cols>
    <col min="1" max="1" width="36.77734375" customWidth="1"/>
    <col min="2" max="2" width="25.21875" style="17" customWidth="1"/>
    <col min="3" max="3" width="39.21875" style="17" customWidth="1"/>
    <col min="4" max="4" width="32.21875" customWidth="1"/>
    <col min="5" max="5" width="25.21875" customWidth="1"/>
    <col min="6" max="6" width="27.5546875" style="18" customWidth="1"/>
    <col min="7" max="7" width="92" style="18" customWidth="1"/>
    <col min="8" max="8" width="29.77734375" style="17" customWidth="1"/>
    <col min="9" max="9" width="13.77734375" customWidth="1"/>
    <col min="10" max="12" width="25.21875" customWidth="1"/>
    <col min="13" max="13" width="92" customWidth="1"/>
    <col min="14" max="14" width="16.21875" customWidth="1"/>
    <col min="15" max="15" width="25.21875" customWidth="1"/>
    <col min="16" max="17" width="36.77734375" customWidth="1"/>
    <col min="18" max="18" width="13.77734375" customWidth="1"/>
    <col min="19" max="19" width="20.77734375" customWidth="1"/>
    <col min="20" max="21" width="27.5546875" customWidth="1"/>
    <col min="22" max="22" width="66.77734375" style="16" customWidth="1"/>
    <col min="23" max="23" width="50.5546875" customWidth="1"/>
    <col min="24" max="24" width="71.21875" customWidth="1"/>
    <col min="25" max="25" width="92" customWidth="1"/>
  </cols>
  <sheetData>
    <row r="1" spans="1:25" ht="15.6" thickTop="1" thickBot="1" x14ac:dyDescent="0.35">
      <c r="A1" s="19" t="s">
        <v>225</v>
      </c>
    </row>
    <row r="2" spans="1:25" ht="15.6" thickTop="1" thickBot="1" x14ac:dyDescent="0.35">
      <c r="A2" s="19" t="s">
        <v>224</v>
      </c>
      <c r="B2" s="19" t="s">
        <v>223</v>
      </c>
      <c r="C2" s="19" t="s">
        <v>222</v>
      </c>
      <c r="D2" s="19" t="s">
        <v>221</v>
      </c>
      <c r="E2" s="19" t="s">
        <v>220</v>
      </c>
      <c r="F2" s="19" t="s">
        <v>219</v>
      </c>
      <c r="G2" s="19" t="s">
        <v>218</v>
      </c>
      <c r="H2" s="19" t="s">
        <v>217</v>
      </c>
      <c r="I2" s="19" t="s">
        <v>216</v>
      </c>
      <c r="J2" s="19" t="s">
        <v>215</v>
      </c>
      <c r="K2" s="19" t="s">
        <v>214</v>
      </c>
      <c r="L2" s="19" t="s">
        <v>213</v>
      </c>
      <c r="M2" s="19" t="s">
        <v>212</v>
      </c>
      <c r="N2" s="19" t="s">
        <v>211</v>
      </c>
      <c r="O2" s="19" t="s">
        <v>210</v>
      </c>
      <c r="P2" s="19" t="s">
        <v>209</v>
      </c>
      <c r="Q2" s="19" t="s">
        <v>208</v>
      </c>
      <c r="R2" s="19" t="s">
        <v>207</v>
      </c>
      <c r="S2" s="19" t="s">
        <v>206</v>
      </c>
      <c r="T2" s="19" t="s">
        <v>205</v>
      </c>
      <c r="U2" s="19" t="s">
        <v>204</v>
      </c>
      <c r="V2" s="19" t="s">
        <v>203</v>
      </c>
      <c r="W2" s="19" t="s">
        <v>202</v>
      </c>
      <c r="X2" s="19" t="s">
        <v>201</v>
      </c>
      <c r="Y2" s="19" t="s">
        <v>200</v>
      </c>
    </row>
    <row r="3" spans="1:25" ht="15" thickTop="1" x14ac:dyDescent="0.3">
      <c r="A3" t="s">
        <v>23</v>
      </c>
      <c r="B3" s="17">
        <v>2020</v>
      </c>
      <c r="C3" s="17">
        <v>2</v>
      </c>
      <c r="D3" t="s">
        <v>29</v>
      </c>
      <c r="E3" t="s">
        <v>19</v>
      </c>
      <c r="F3" s="18">
        <v>43689</v>
      </c>
      <c r="G3" s="18">
        <v>43689</v>
      </c>
      <c r="H3" s="17">
        <v>111</v>
      </c>
      <c r="I3" t="s">
        <v>11</v>
      </c>
      <c r="J3" t="s">
        <v>21</v>
      </c>
      <c r="K3" t="s">
        <v>24</v>
      </c>
      <c r="L3" t="s">
        <v>30</v>
      </c>
      <c r="N3" t="s">
        <v>20</v>
      </c>
      <c r="O3" t="s">
        <v>23</v>
      </c>
      <c r="P3" t="s">
        <v>13</v>
      </c>
      <c r="Q3" t="s">
        <v>169</v>
      </c>
      <c r="V3" s="16">
        <v>9.86</v>
      </c>
      <c r="W3" t="s">
        <v>17</v>
      </c>
      <c r="X3" t="s">
        <v>15</v>
      </c>
      <c r="Y3" t="s">
        <v>18</v>
      </c>
    </row>
    <row r="4" spans="1:25" x14ac:dyDescent="0.3">
      <c r="A4" t="s">
        <v>23</v>
      </c>
      <c r="B4" s="17">
        <v>2020</v>
      </c>
      <c r="C4" s="17">
        <v>2</v>
      </c>
      <c r="D4" t="s">
        <v>29</v>
      </c>
      <c r="E4" t="s">
        <v>19</v>
      </c>
      <c r="F4" s="18">
        <v>43689</v>
      </c>
      <c r="G4" s="18">
        <v>43689</v>
      </c>
      <c r="H4" s="17">
        <v>112</v>
      </c>
      <c r="I4" t="s">
        <v>11</v>
      </c>
      <c r="K4" t="s">
        <v>12</v>
      </c>
      <c r="L4" t="s">
        <v>28</v>
      </c>
      <c r="O4" t="s">
        <v>23</v>
      </c>
      <c r="P4" t="s">
        <v>13</v>
      </c>
      <c r="Q4" t="s">
        <v>169</v>
      </c>
      <c r="V4" s="16">
        <v>-9.86</v>
      </c>
      <c r="W4" t="s">
        <v>17</v>
      </c>
      <c r="X4" t="s">
        <v>15</v>
      </c>
      <c r="Y4" t="s">
        <v>18</v>
      </c>
    </row>
    <row r="5" spans="1:25" x14ac:dyDescent="0.3">
      <c r="A5" t="s">
        <v>23</v>
      </c>
      <c r="B5" s="17">
        <v>2020</v>
      </c>
      <c r="C5" s="17">
        <v>2</v>
      </c>
      <c r="D5" t="s">
        <v>29</v>
      </c>
      <c r="E5" t="s">
        <v>19</v>
      </c>
      <c r="F5" s="18">
        <v>43689</v>
      </c>
      <c r="G5" s="18">
        <v>43689</v>
      </c>
      <c r="H5" s="17">
        <v>113</v>
      </c>
      <c r="I5" t="s">
        <v>11</v>
      </c>
      <c r="J5" t="s">
        <v>21</v>
      </c>
      <c r="K5" t="s">
        <v>24</v>
      </c>
      <c r="L5" t="s">
        <v>30</v>
      </c>
      <c r="N5" t="s">
        <v>20</v>
      </c>
      <c r="O5" t="s">
        <v>23</v>
      </c>
      <c r="P5" t="s">
        <v>13</v>
      </c>
      <c r="Q5" t="s">
        <v>169</v>
      </c>
      <c r="V5" s="16">
        <v>130.5</v>
      </c>
      <c r="W5" t="s">
        <v>17</v>
      </c>
      <c r="X5" t="s">
        <v>15</v>
      </c>
      <c r="Y5" t="s">
        <v>18</v>
      </c>
    </row>
    <row r="6" spans="1:25" x14ac:dyDescent="0.3">
      <c r="A6" t="s">
        <v>23</v>
      </c>
      <c r="B6" s="17">
        <v>2020</v>
      </c>
      <c r="C6" s="17">
        <v>2</v>
      </c>
      <c r="D6" t="s">
        <v>29</v>
      </c>
      <c r="E6" t="s">
        <v>19</v>
      </c>
      <c r="F6" s="18">
        <v>43689</v>
      </c>
      <c r="G6" s="18">
        <v>43689</v>
      </c>
      <c r="H6" s="17">
        <v>114</v>
      </c>
      <c r="I6" t="s">
        <v>11</v>
      </c>
      <c r="K6" t="s">
        <v>12</v>
      </c>
      <c r="L6" t="s">
        <v>28</v>
      </c>
      <c r="O6" t="s">
        <v>23</v>
      </c>
      <c r="P6" t="s">
        <v>13</v>
      </c>
      <c r="Q6" t="s">
        <v>169</v>
      </c>
      <c r="V6" s="16">
        <v>-130.5</v>
      </c>
      <c r="W6" t="s">
        <v>17</v>
      </c>
      <c r="X6" t="s">
        <v>15</v>
      </c>
      <c r="Y6" t="s">
        <v>18</v>
      </c>
    </row>
    <row r="7" spans="1:25" x14ac:dyDescent="0.3">
      <c r="A7" t="s">
        <v>23</v>
      </c>
      <c r="B7" s="17">
        <v>2020</v>
      </c>
      <c r="C7" s="17">
        <v>2</v>
      </c>
      <c r="D7" t="s">
        <v>29</v>
      </c>
      <c r="E7" t="s">
        <v>19</v>
      </c>
      <c r="F7" s="18">
        <v>43689</v>
      </c>
      <c r="G7" s="18">
        <v>43689</v>
      </c>
      <c r="H7" s="17">
        <v>115</v>
      </c>
      <c r="I7" t="s">
        <v>11</v>
      </c>
      <c r="J7" t="s">
        <v>21</v>
      </c>
      <c r="K7" t="s">
        <v>22</v>
      </c>
      <c r="L7" t="s">
        <v>30</v>
      </c>
      <c r="N7" t="s">
        <v>20</v>
      </c>
      <c r="O7" t="s">
        <v>23</v>
      </c>
      <c r="P7" t="s">
        <v>13</v>
      </c>
      <c r="Q7" t="s">
        <v>169</v>
      </c>
      <c r="V7" s="16">
        <v>9</v>
      </c>
      <c r="W7" t="s">
        <v>17</v>
      </c>
      <c r="X7" t="s">
        <v>15</v>
      </c>
      <c r="Y7" t="s">
        <v>18</v>
      </c>
    </row>
    <row r="8" spans="1:25" x14ac:dyDescent="0.3">
      <c r="A8" t="s">
        <v>23</v>
      </c>
      <c r="B8" s="17">
        <v>2020</v>
      </c>
      <c r="C8" s="17">
        <v>2</v>
      </c>
      <c r="D8" t="s">
        <v>29</v>
      </c>
      <c r="E8" t="s">
        <v>19</v>
      </c>
      <c r="F8" s="18">
        <v>43689</v>
      </c>
      <c r="G8" s="18">
        <v>43689</v>
      </c>
      <c r="H8" s="17">
        <v>116</v>
      </c>
      <c r="I8" t="s">
        <v>11</v>
      </c>
      <c r="K8" t="s">
        <v>12</v>
      </c>
      <c r="L8" t="s">
        <v>28</v>
      </c>
      <c r="O8" t="s">
        <v>23</v>
      </c>
      <c r="P8" t="s">
        <v>13</v>
      </c>
      <c r="Q8" t="s">
        <v>169</v>
      </c>
      <c r="V8" s="16">
        <v>-9</v>
      </c>
      <c r="W8" t="s">
        <v>17</v>
      </c>
      <c r="X8" t="s">
        <v>15</v>
      </c>
      <c r="Y8" t="s">
        <v>18</v>
      </c>
    </row>
    <row r="9" spans="1:25" x14ac:dyDescent="0.3">
      <c r="A9" t="s">
        <v>23</v>
      </c>
      <c r="B9" s="17">
        <v>2020</v>
      </c>
      <c r="C9" s="17">
        <v>2</v>
      </c>
      <c r="D9" t="s">
        <v>29</v>
      </c>
      <c r="E9" t="s">
        <v>16</v>
      </c>
      <c r="F9" s="18">
        <v>43690</v>
      </c>
      <c r="G9" s="18">
        <v>43690</v>
      </c>
      <c r="H9" s="17">
        <v>111</v>
      </c>
      <c r="I9" t="s">
        <v>11</v>
      </c>
      <c r="K9" t="s">
        <v>12</v>
      </c>
      <c r="L9" t="s">
        <v>28</v>
      </c>
      <c r="O9" t="s">
        <v>23</v>
      </c>
      <c r="P9" t="s">
        <v>13</v>
      </c>
      <c r="Q9" t="s">
        <v>169</v>
      </c>
      <c r="V9" s="16">
        <v>9.86</v>
      </c>
      <c r="W9" t="s">
        <v>17</v>
      </c>
      <c r="X9" t="s">
        <v>15</v>
      </c>
      <c r="Y9" t="s">
        <v>14</v>
      </c>
    </row>
    <row r="10" spans="1:25" x14ac:dyDescent="0.3">
      <c r="A10" t="s">
        <v>23</v>
      </c>
      <c r="B10" s="17">
        <v>2020</v>
      </c>
      <c r="C10" s="17">
        <v>2</v>
      </c>
      <c r="D10" t="s">
        <v>29</v>
      </c>
      <c r="E10" t="s">
        <v>16</v>
      </c>
      <c r="F10" s="18">
        <v>43690</v>
      </c>
      <c r="G10" s="18">
        <v>43690</v>
      </c>
      <c r="H10" s="17">
        <v>112</v>
      </c>
      <c r="I10" t="s">
        <v>11</v>
      </c>
      <c r="K10" t="s">
        <v>25</v>
      </c>
      <c r="L10" t="s">
        <v>28</v>
      </c>
      <c r="P10" t="s">
        <v>13</v>
      </c>
      <c r="V10" s="16">
        <v>-9.86</v>
      </c>
      <c r="W10" t="s">
        <v>17</v>
      </c>
      <c r="X10" t="s">
        <v>15</v>
      </c>
      <c r="Y10" t="s">
        <v>14</v>
      </c>
    </row>
    <row r="11" spans="1:25" x14ac:dyDescent="0.3">
      <c r="A11" t="s">
        <v>23</v>
      </c>
      <c r="B11" s="17">
        <v>2020</v>
      </c>
      <c r="C11" s="17">
        <v>2</v>
      </c>
      <c r="D11" t="s">
        <v>29</v>
      </c>
      <c r="E11" t="s">
        <v>16</v>
      </c>
      <c r="F11" s="18">
        <v>43690</v>
      </c>
      <c r="G11" s="18">
        <v>43690</v>
      </c>
      <c r="H11" s="17">
        <v>113</v>
      </c>
      <c r="I11" t="s">
        <v>11</v>
      </c>
      <c r="K11" t="s">
        <v>12</v>
      </c>
      <c r="L11" t="s">
        <v>28</v>
      </c>
      <c r="O11" t="s">
        <v>23</v>
      </c>
      <c r="P11" t="s">
        <v>13</v>
      </c>
      <c r="Q11" t="s">
        <v>169</v>
      </c>
      <c r="V11" s="16">
        <v>130.5</v>
      </c>
      <c r="W11" t="s">
        <v>17</v>
      </c>
      <c r="X11" t="s">
        <v>15</v>
      </c>
      <c r="Y11" t="s">
        <v>14</v>
      </c>
    </row>
    <row r="12" spans="1:25" x14ac:dyDescent="0.3">
      <c r="A12" t="s">
        <v>23</v>
      </c>
      <c r="B12" s="17">
        <v>2020</v>
      </c>
      <c r="C12" s="17">
        <v>2</v>
      </c>
      <c r="D12" t="s">
        <v>29</v>
      </c>
      <c r="E12" t="s">
        <v>16</v>
      </c>
      <c r="F12" s="18">
        <v>43690</v>
      </c>
      <c r="G12" s="18">
        <v>43690</v>
      </c>
      <c r="H12" s="17">
        <v>114</v>
      </c>
      <c r="I12" t="s">
        <v>11</v>
      </c>
      <c r="K12" t="s">
        <v>25</v>
      </c>
      <c r="L12" t="s">
        <v>28</v>
      </c>
      <c r="P12" t="s">
        <v>13</v>
      </c>
      <c r="V12" s="16">
        <v>-130.5</v>
      </c>
      <c r="W12" t="s">
        <v>17</v>
      </c>
      <c r="X12" t="s">
        <v>15</v>
      </c>
      <c r="Y12" t="s">
        <v>14</v>
      </c>
    </row>
    <row r="13" spans="1:25" x14ac:dyDescent="0.3">
      <c r="A13" t="s">
        <v>23</v>
      </c>
      <c r="B13" s="17">
        <v>2020</v>
      </c>
      <c r="C13" s="17">
        <v>2</v>
      </c>
      <c r="D13" t="s">
        <v>29</v>
      </c>
      <c r="E13" t="s">
        <v>16</v>
      </c>
      <c r="F13" s="18">
        <v>43690</v>
      </c>
      <c r="G13" s="18">
        <v>43690</v>
      </c>
      <c r="H13" s="17">
        <v>115</v>
      </c>
      <c r="I13" t="s">
        <v>11</v>
      </c>
      <c r="K13" t="s">
        <v>12</v>
      </c>
      <c r="L13" t="s">
        <v>28</v>
      </c>
      <c r="O13" t="s">
        <v>23</v>
      </c>
      <c r="P13" t="s">
        <v>13</v>
      </c>
      <c r="Q13" t="s">
        <v>169</v>
      </c>
      <c r="V13" s="16">
        <v>9</v>
      </c>
      <c r="W13" t="s">
        <v>17</v>
      </c>
      <c r="X13" t="s">
        <v>15</v>
      </c>
      <c r="Y13" t="s">
        <v>14</v>
      </c>
    </row>
    <row r="14" spans="1:25" x14ac:dyDescent="0.3">
      <c r="A14" t="s">
        <v>23</v>
      </c>
      <c r="B14" s="17">
        <v>2020</v>
      </c>
      <c r="C14" s="17">
        <v>2</v>
      </c>
      <c r="D14" t="s">
        <v>29</v>
      </c>
      <c r="E14" t="s">
        <v>16</v>
      </c>
      <c r="F14" s="18">
        <v>43690</v>
      </c>
      <c r="G14" s="18">
        <v>43690</v>
      </c>
      <c r="H14" s="17">
        <v>116</v>
      </c>
      <c r="I14" t="s">
        <v>11</v>
      </c>
      <c r="K14" t="s">
        <v>25</v>
      </c>
      <c r="L14" t="s">
        <v>28</v>
      </c>
      <c r="P14" t="s">
        <v>13</v>
      </c>
      <c r="V14" s="16">
        <v>-9</v>
      </c>
      <c r="W14" t="s">
        <v>17</v>
      </c>
      <c r="X14" t="s">
        <v>15</v>
      </c>
      <c r="Y14" t="s">
        <v>14</v>
      </c>
    </row>
    <row r="15" spans="1:25" x14ac:dyDescent="0.3">
      <c r="A15" t="s">
        <v>23</v>
      </c>
      <c r="B15" s="17">
        <v>2020</v>
      </c>
      <c r="C15" s="17">
        <v>4</v>
      </c>
      <c r="D15" t="s">
        <v>35</v>
      </c>
      <c r="E15" t="s">
        <v>33</v>
      </c>
      <c r="F15" s="18">
        <v>43763</v>
      </c>
      <c r="G15" s="18">
        <v>43763</v>
      </c>
      <c r="H15" s="17">
        <v>10</v>
      </c>
      <c r="I15" t="s">
        <v>31</v>
      </c>
      <c r="K15" t="s">
        <v>12</v>
      </c>
      <c r="L15" t="s">
        <v>28</v>
      </c>
      <c r="O15" t="s">
        <v>23</v>
      </c>
      <c r="P15" t="s">
        <v>13</v>
      </c>
      <c r="Q15" t="s">
        <v>169</v>
      </c>
      <c r="V15" s="16">
        <v>-37046.78</v>
      </c>
      <c r="W15" t="s">
        <v>34</v>
      </c>
      <c r="X15" t="s">
        <v>32</v>
      </c>
      <c r="Y15" t="s">
        <v>32</v>
      </c>
    </row>
    <row r="16" spans="1:25" x14ac:dyDescent="0.3">
      <c r="A16" t="s">
        <v>23</v>
      </c>
      <c r="B16" s="17">
        <v>2020</v>
      </c>
      <c r="C16" s="17">
        <v>4</v>
      </c>
      <c r="D16" t="s">
        <v>35</v>
      </c>
      <c r="E16" t="s">
        <v>33</v>
      </c>
      <c r="F16" s="18">
        <v>43763</v>
      </c>
      <c r="G16" s="18">
        <v>43763</v>
      </c>
      <c r="H16" s="17">
        <v>123</v>
      </c>
      <c r="I16" t="s">
        <v>31</v>
      </c>
      <c r="J16" t="s">
        <v>21</v>
      </c>
      <c r="K16" t="s">
        <v>36</v>
      </c>
      <c r="L16" t="s">
        <v>38</v>
      </c>
      <c r="O16" t="s">
        <v>23</v>
      </c>
      <c r="P16" t="s">
        <v>13</v>
      </c>
      <c r="Q16" t="s">
        <v>169</v>
      </c>
      <c r="R16" t="s">
        <v>39</v>
      </c>
      <c r="V16" s="16">
        <v>37046.78</v>
      </c>
      <c r="W16" t="s">
        <v>34</v>
      </c>
      <c r="X16" t="s">
        <v>37</v>
      </c>
      <c r="Y16" t="s">
        <v>32</v>
      </c>
    </row>
    <row r="17" spans="1:25" x14ac:dyDescent="0.3">
      <c r="A17" t="s">
        <v>23</v>
      </c>
      <c r="B17" s="17">
        <v>2020</v>
      </c>
      <c r="C17" s="17">
        <v>5</v>
      </c>
      <c r="D17" t="s">
        <v>35</v>
      </c>
      <c r="E17" t="s">
        <v>42</v>
      </c>
      <c r="F17" s="18">
        <v>43770</v>
      </c>
      <c r="G17" s="18">
        <v>43769</v>
      </c>
      <c r="H17" s="17">
        <v>36</v>
      </c>
      <c r="I17" t="s">
        <v>31</v>
      </c>
      <c r="K17" t="s">
        <v>25</v>
      </c>
      <c r="L17" t="s">
        <v>28</v>
      </c>
      <c r="O17" t="s">
        <v>23</v>
      </c>
      <c r="P17" t="s">
        <v>13</v>
      </c>
      <c r="Q17" t="s">
        <v>169</v>
      </c>
      <c r="V17" s="16">
        <v>-37046.78</v>
      </c>
      <c r="W17" t="s">
        <v>34</v>
      </c>
      <c r="X17" t="s">
        <v>41</v>
      </c>
      <c r="Y17" t="s">
        <v>40</v>
      </c>
    </row>
    <row r="18" spans="1:25" x14ac:dyDescent="0.3">
      <c r="A18" t="s">
        <v>23</v>
      </c>
      <c r="B18" s="17">
        <v>2020</v>
      </c>
      <c r="C18" s="17">
        <v>5</v>
      </c>
      <c r="D18" t="s">
        <v>35</v>
      </c>
      <c r="E18" t="s">
        <v>42</v>
      </c>
      <c r="F18" s="18">
        <v>43770</v>
      </c>
      <c r="G18" s="18">
        <v>43769</v>
      </c>
      <c r="H18" s="17">
        <v>87</v>
      </c>
      <c r="I18" t="s">
        <v>31</v>
      </c>
      <c r="K18" t="s">
        <v>12</v>
      </c>
      <c r="L18" t="s">
        <v>28</v>
      </c>
      <c r="O18" t="s">
        <v>23</v>
      </c>
      <c r="P18" t="s">
        <v>13</v>
      </c>
      <c r="Q18" t="s">
        <v>169</v>
      </c>
      <c r="V18" s="16">
        <v>37046.78</v>
      </c>
      <c r="W18" t="s">
        <v>34</v>
      </c>
      <c r="X18" t="s">
        <v>32</v>
      </c>
      <c r="Y18" t="s">
        <v>40</v>
      </c>
    </row>
    <row r="19" spans="1:25" x14ac:dyDescent="0.3">
      <c r="A19" t="s">
        <v>23</v>
      </c>
      <c r="B19" s="17">
        <v>2020</v>
      </c>
      <c r="C19" s="17">
        <v>5</v>
      </c>
      <c r="D19" t="s">
        <v>29</v>
      </c>
      <c r="E19" t="s">
        <v>44</v>
      </c>
      <c r="F19" s="18">
        <v>43774</v>
      </c>
      <c r="G19" s="18">
        <v>43774</v>
      </c>
      <c r="H19" s="17">
        <v>89</v>
      </c>
      <c r="I19" t="s">
        <v>31</v>
      </c>
      <c r="J19" t="s">
        <v>48</v>
      </c>
      <c r="K19" t="s">
        <v>51</v>
      </c>
      <c r="L19" t="s">
        <v>49</v>
      </c>
      <c r="O19" t="s">
        <v>23</v>
      </c>
      <c r="P19" t="s">
        <v>13</v>
      </c>
      <c r="Q19" t="s">
        <v>169</v>
      </c>
      <c r="V19" s="16">
        <v>0.42</v>
      </c>
      <c r="W19" t="s">
        <v>45</v>
      </c>
      <c r="X19" t="s">
        <v>43</v>
      </c>
      <c r="Y19" t="s">
        <v>18</v>
      </c>
    </row>
    <row r="20" spans="1:25" x14ac:dyDescent="0.3">
      <c r="A20" t="s">
        <v>23</v>
      </c>
      <c r="B20" s="17">
        <v>2020</v>
      </c>
      <c r="C20" s="17">
        <v>5</v>
      </c>
      <c r="D20" t="s">
        <v>29</v>
      </c>
      <c r="E20" t="s">
        <v>44</v>
      </c>
      <c r="F20" s="18">
        <v>43774</v>
      </c>
      <c r="G20" s="18">
        <v>43774</v>
      </c>
      <c r="H20" s="17">
        <v>90</v>
      </c>
      <c r="I20" t="s">
        <v>31</v>
      </c>
      <c r="K20" t="s">
        <v>12</v>
      </c>
      <c r="L20" t="s">
        <v>28</v>
      </c>
      <c r="O20" t="s">
        <v>23</v>
      </c>
      <c r="P20" t="s">
        <v>13</v>
      </c>
      <c r="Q20" t="s">
        <v>169</v>
      </c>
      <c r="V20" s="16">
        <v>-0.42</v>
      </c>
      <c r="W20" t="s">
        <v>45</v>
      </c>
      <c r="X20" t="s">
        <v>43</v>
      </c>
      <c r="Y20" t="s">
        <v>18</v>
      </c>
    </row>
    <row r="21" spans="1:25" x14ac:dyDescent="0.3">
      <c r="A21" t="s">
        <v>23</v>
      </c>
      <c r="B21" s="17">
        <v>2020</v>
      </c>
      <c r="C21" s="17">
        <v>5</v>
      </c>
      <c r="D21" t="s">
        <v>29</v>
      </c>
      <c r="E21" t="s">
        <v>44</v>
      </c>
      <c r="F21" s="18">
        <v>43774</v>
      </c>
      <c r="G21" s="18">
        <v>43774</v>
      </c>
      <c r="H21" s="17">
        <v>99</v>
      </c>
      <c r="I21" t="s">
        <v>31</v>
      </c>
      <c r="J21" t="s">
        <v>48</v>
      </c>
      <c r="K21" t="s">
        <v>51</v>
      </c>
      <c r="L21" t="s">
        <v>49</v>
      </c>
      <c r="O21" t="s">
        <v>23</v>
      </c>
      <c r="P21" t="s">
        <v>13</v>
      </c>
      <c r="Q21" t="s">
        <v>169</v>
      </c>
      <c r="V21" s="16">
        <v>0.04</v>
      </c>
      <c r="W21" t="s">
        <v>45</v>
      </c>
      <c r="X21" t="s">
        <v>43</v>
      </c>
      <c r="Y21" t="s">
        <v>18</v>
      </c>
    </row>
    <row r="22" spans="1:25" x14ac:dyDescent="0.3">
      <c r="A22" t="s">
        <v>23</v>
      </c>
      <c r="B22" s="17">
        <v>2020</v>
      </c>
      <c r="C22" s="17">
        <v>5</v>
      </c>
      <c r="D22" t="s">
        <v>29</v>
      </c>
      <c r="E22" t="s">
        <v>44</v>
      </c>
      <c r="F22" s="18">
        <v>43774</v>
      </c>
      <c r="G22" s="18">
        <v>43774</v>
      </c>
      <c r="H22" s="17">
        <v>100</v>
      </c>
      <c r="I22" t="s">
        <v>31</v>
      </c>
      <c r="K22" t="s">
        <v>12</v>
      </c>
      <c r="L22" t="s">
        <v>28</v>
      </c>
      <c r="O22" t="s">
        <v>23</v>
      </c>
      <c r="P22" t="s">
        <v>13</v>
      </c>
      <c r="Q22" t="s">
        <v>169</v>
      </c>
      <c r="V22" s="16">
        <v>-0.04</v>
      </c>
      <c r="W22" t="s">
        <v>45</v>
      </c>
      <c r="X22" t="s">
        <v>43</v>
      </c>
      <c r="Y22" t="s">
        <v>18</v>
      </c>
    </row>
    <row r="23" spans="1:25" x14ac:dyDescent="0.3">
      <c r="A23" t="s">
        <v>23</v>
      </c>
      <c r="B23" s="17">
        <v>2020</v>
      </c>
      <c r="C23" s="17">
        <v>5</v>
      </c>
      <c r="D23" t="s">
        <v>29</v>
      </c>
      <c r="E23" t="s">
        <v>44</v>
      </c>
      <c r="F23" s="18">
        <v>43774</v>
      </c>
      <c r="G23" s="18">
        <v>43774</v>
      </c>
      <c r="H23" s="17">
        <v>109</v>
      </c>
      <c r="I23" t="s">
        <v>31</v>
      </c>
      <c r="J23" t="s">
        <v>48</v>
      </c>
      <c r="K23" t="s">
        <v>51</v>
      </c>
      <c r="L23" t="s">
        <v>49</v>
      </c>
      <c r="O23" t="s">
        <v>23</v>
      </c>
      <c r="P23" t="s">
        <v>13</v>
      </c>
      <c r="Q23" t="s">
        <v>169</v>
      </c>
      <c r="V23" s="16">
        <v>0.51</v>
      </c>
      <c r="W23" t="s">
        <v>45</v>
      </c>
      <c r="X23" t="s">
        <v>43</v>
      </c>
      <c r="Y23" t="s">
        <v>18</v>
      </c>
    </row>
    <row r="24" spans="1:25" x14ac:dyDescent="0.3">
      <c r="A24" t="s">
        <v>23</v>
      </c>
      <c r="B24" s="17">
        <v>2020</v>
      </c>
      <c r="C24" s="17">
        <v>5</v>
      </c>
      <c r="D24" t="s">
        <v>29</v>
      </c>
      <c r="E24" t="s">
        <v>44</v>
      </c>
      <c r="F24" s="18">
        <v>43774</v>
      </c>
      <c r="G24" s="18">
        <v>43774</v>
      </c>
      <c r="H24" s="17">
        <v>110</v>
      </c>
      <c r="I24" t="s">
        <v>31</v>
      </c>
      <c r="K24" t="s">
        <v>12</v>
      </c>
      <c r="L24" t="s">
        <v>28</v>
      </c>
      <c r="O24" t="s">
        <v>23</v>
      </c>
      <c r="P24" t="s">
        <v>13</v>
      </c>
      <c r="Q24" t="s">
        <v>169</v>
      </c>
      <c r="V24" s="16">
        <v>-0.51</v>
      </c>
      <c r="W24" t="s">
        <v>45</v>
      </c>
      <c r="X24" t="s">
        <v>43</v>
      </c>
      <c r="Y24" t="s">
        <v>18</v>
      </c>
    </row>
    <row r="25" spans="1:25" x14ac:dyDescent="0.3">
      <c r="A25" t="s">
        <v>23</v>
      </c>
      <c r="B25" s="17">
        <v>2020</v>
      </c>
      <c r="C25" s="17">
        <v>5</v>
      </c>
      <c r="D25" t="s">
        <v>29</v>
      </c>
      <c r="E25" t="s">
        <v>44</v>
      </c>
      <c r="F25" s="18">
        <v>43774</v>
      </c>
      <c r="G25" s="18">
        <v>43774</v>
      </c>
      <c r="H25" s="17">
        <v>119</v>
      </c>
      <c r="I25" t="s">
        <v>31</v>
      </c>
      <c r="J25" t="s">
        <v>48</v>
      </c>
      <c r="K25" t="s">
        <v>51</v>
      </c>
      <c r="L25" t="s">
        <v>49</v>
      </c>
      <c r="O25" t="s">
        <v>23</v>
      </c>
      <c r="P25" t="s">
        <v>13</v>
      </c>
      <c r="Q25" t="s">
        <v>169</v>
      </c>
      <c r="V25" s="16">
        <v>0.05</v>
      </c>
      <c r="W25" t="s">
        <v>45</v>
      </c>
      <c r="X25" t="s">
        <v>43</v>
      </c>
      <c r="Y25" t="s">
        <v>18</v>
      </c>
    </row>
    <row r="26" spans="1:25" x14ac:dyDescent="0.3">
      <c r="A26" t="s">
        <v>23</v>
      </c>
      <c r="B26" s="17">
        <v>2020</v>
      </c>
      <c r="C26" s="17">
        <v>5</v>
      </c>
      <c r="D26" t="s">
        <v>29</v>
      </c>
      <c r="E26" t="s">
        <v>44</v>
      </c>
      <c r="F26" s="18">
        <v>43774</v>
      </c>
      <c r="G26" s="18">
        <v>43774</v>
      </c>
      <c r="H26" s="17">
        <v>120</v>
      </c>
      <c r="I26" t="s">
        <v>31</v>
      </c>
      <c r="K26" t="s">
        <v>12</v>
      </c>
      <c r="L26" t="s">
        <v>28</v>
      </c>
      <c r="O26" t="s">
        <v>23</v>
      </c>
      <c r="P26" t="s">
        <v>13</v>
      </c>
      <c r="Q26" t="s">
        <v>169</v>
      </c>
      <c r="V26" s="16">
        <v>-0.05</v>
      </c>
      <c r="W26" t="s">
        <v>45</v>
      </c>
      <c r="X26" t="s">
        <v>43</v>
      </c>
      <c r="Y26" t="s">
        <v>18</v>
      </c>
    </row>
    <row r="27" spans="1:25" x14ac:dyDescent="0.3">
      <c r="A27" t="s">
        <v>23</v>
      </c>
      <c r="B27" s="17">
        <v>2020</v>
      </c>
      <c r="C27" s="17">
        <v>5</v>
      </c>
      <c r="D27" t="s">
        <v>29</v>
      </c>
      <c r="E27" t="s">
        <v>44</v>
      </c>
      <c r="F27" s="18">
        <v>43774</v>
      </c>
      <c r="G27" s="18">
        <v>43774</v>
      </c>
      <c r="H27" s="17">
        <v>129</v>
      </c>
      <c r="I27" t="s">
        <v>31</v>
      </c>
      <c r="J27" t="s">
        <v>48</v>
      </c>
      <c r="K27" t="s">
        <v>51</v>
      </c>
      <c r="L27" t="s">
        <v>49</v>
      </c>
      <c r="O27" t="s">
        <v>23</v>
      </c>
      <c r="P27" t="s">
        <v>13</v>
      </c>
      <c r="Q27" t="s">
        <v>169</v>
      </c>
      <c r="V27" s="16">
        <v>0.51</v>
      </c>
      <c r="W27" t="s">
        <v>45</v>
      </c>
      <c r="X27" t="s">
        <v>43</v>
      </c>
      <c r="Y27" t="s">
        <v>18</v>
      </c>
    </row>
    <row r="28" spans="1:25" x14ac:dyDescent="0.3">
      <c r="A28" t="s">
        <v>23</v>
      </c>
      <c r="B28" s="17">
        <v>2020</v>
      </c>
      <c r="C28" s="17">
        <v>5</v>
      </c>
      <c r="D28" t="s">
        <v>29</v>
      </c>
      <c r="E28" t="s">
        <v>44</v>
      </c>
      <c r="F28" s="18">
        <v>43774</v>
      </c>
      <c r="G28" s="18">
        <v>43774</v>
      </c>
      <c r="H28" s="17">
        <v>130</v>
      </c>
      <c r="I28" t="s">
        <v>31</v>
      </c>
      <c r="K28" t="s">
        <v>12</v>
      </c>
      <c r="L28" t="s">
        <v>28</v>
      </c>
      <c r="O28" t="s">
        <v>23</v>
      </c>
      <c r="P28" t="s">
        <v>13</v>
      </c>
      <c r="Q28" t="s">
        <v>169</v>
      </c>
      <c r="V28" s="16">
        <v>-0.51</v>
      </c>
      <c r="W28" t="s">
        <v>45</v>
      </c>
      <c r="X28" t="s">
        <v>43</v>
      </c>
      <c r="Y28" t="s">
        <v>18</v>
      </c>
    </row>
    <row r="29" spans="1:25" x14ac:dyDescent="0.3">
      <c r="A29" t="s">
        <v>23</v>
      </c>
      <c r="B29" s="17">
        <v>2020</v>
      </c>
      <c r="C29" s="17">
        <v>5</v>
      </c>
      <c r="D29" t="s">
        <v>29</v>
      </c>
      <c r="E29" t="s">
        <v>44</v>
      </c>
      <c r="F29" s="18">
        <v>43774</v>
      </c>
      <c r="G29" s="18">
        <v>43774</v>
      </c>
      <c r="H29" s="17">
        <v>139</v>
      </c>
      <c r="I29" t="s">
        <v>31</v>
      </c>
      <c r="J29" t="s">
        <v>48</v>
      </c>
      <c r="K29" t="s">
        <v>51</v>
      </c>
      <c r="L29" t="s">
        <v>49</v>
      </c>
      <c r="O29" t="s">
        <v>23</v>
      </c>
      <c r="P29" t="s">
        <v>13</v>
      </c>
      <c r="Q29" t="s">
        <v>169</v>
      </c>
      <c r="V29" s="16">
        <v>0.05</v>
      </c>
      <c r="W29" t="s">
        <v>45</v>
      </c>
      <c r="X29" t="s">
        <v>43</v>
      </c>
      <c r="Y29" t="s">
        <v>18</v>
      </c>
    </row>
    <row r="30" spans="1:25" x14ac:dyDescent="0.3">
      <c r="A30" t="s">
        <v>23</v>
      </c>
      <c r="B30" s="17">
        <v>2020</v>
      </c>
      <c r="C30" s="17">
        <v>5</v>
      </c>
      <c r="D30" t="s">
        <v>29</v>
      </c>
      <c r="E30" t="s">
        <v>44</v>
      </c>
      <c r="F30" s="18">
        <v>43774</v>
      </c>
      <c r="G30" s="18">
        <v>43774</v>
      </c>
      <c r="H30" s="17">
        <v>140</v>
      </c>
      <c r="I30" t="s">
        <v>31</v>
      </c>
      <c r="K30" t="s">
        <v>12</v>
      </c>
      <c r="L30" t="s">
        <v>28</v>
      </c>
      <c r="O30" t="s">
        <v>23</v>
      </c>
      <c r="P30" t="s">
        <v>13</v>
      </c>
      <c r="Q30" t="s">
        <v>169</v>
      </c>
      <c r="V30" s="16">
        <v>-0.05</v>
      </c>
      <c r="W30" t="s">
        <v>45</v>
      </c>
      <c r="X30" t="s">
        <v>43</v>
      </c>
      <c r="Y30" t="s">
        <v>18</v>
      </c>
    </row>
    <row r="31" spans="1:25" x14ac:dyDescent="0.3">
      <c r="A31" t="s">
        <v>23</v>
      </c>
      <c r="B31" s="17">
        <v>2020</v>
      </c>
      <c r="C31" s="17">
        <v>5</v>
      </c>
      <c r="D31" t="s">
        <v>29</v>
      </c>
      <c r="E31" t="s">
        <v>44</v>
      </c>
      <c r="F31" s="18">
        <v>43774</v>
      </c>
      <c r="G31" s="18">
        <v>43774</v>
      </c>
      <c r="H31" s="17">
        <v>149</v>
      </c>
      <c r="I31" t="s">
        <v>31</v>
      </c>
      <c r="J31" t="s">
        <v>48</v>
      </c>
      <c r="K31" t="s">
        <v>51</v>
      </c>
      <c r="L31" t="s">
        <v>49</v>
      </c>
      <c r="O31" t="s">
        <v>23</v>
      </c>
      <c r="P31" t="s">
        <v>13</v>
      </c>
      <c r="Q31" t="s">
        <v>169</v>
      </c>
      <c r="V31" s="16">
        <v>0.43</v>
      </c>
      <c r="W31" t="s">
        <v>45</v>
      </c>
      <c r="X31" t="s">
        <v>43</v>
      </c>
      <c r="Y31" t="s">
        <v>18</v>
      </c>
    </row>
    <row r="32" spans="1:25" x14ac:dyDescent="0.3">
      <c r="A32" t="s">
        <v>23</v>
      </c>
      <c r="B32" s="17">
        <v>2020</v>
      </c>
      <c r="C32" s="17">
        <v>5</v>
      </c>
      <c r="D32" t="s">
        <v>29</v>
      </c>
      <c r="E32" t="s">
        <v>44</v>
      </c>
      <c r="F32" s="18">
        <v>43774</v>
      </c>
      <c r="G32" s="18">
        <v>43774</v>
      </c>
      <c r="H32" s="17">
        <v>150</v>
      </c>
      <c r="I32" t="s">
        <v>31</v>
      </c>
      <c r="K32" t="s">
        <v>12</v>
      </c>
      <c r="L32" t="s">
        <v>28</v>
      </c>
      <c r="O32" t="s">
        <v>23</v>
      </c>
      <c r="P32" t="s">
        <v>13</v>
      </c>
      <c r="Q32" t="s">
        <v>169</v>
      </c>
      <c r="V32" s="16">
        <v>-0.43</v>
      </c>
      <c r="W32" t="s">
        <v>45</v>
      </c>
      <c r="X32" t="s">
        <v>43</v>
      </c>
      <c r="Y32" t="s">
        <v>18</v>
      </c>
    </row>
    <row r="33" spans="1:25" x14ac:dyDescent="0.3">
      <c r="A33" t="s">
        <v>23</v>
      </c>
      <c r="B33" s="17">
        <v>2020</v>
      </c>
      <c r="C33" s="17">
        <v>5</v>
      </c>
      <c r="D33" t="s">
        <v>29</v>
      </c>
      <c r="E33" t="s">
        <v>44</v>
      </c>
      <c r="F33" s="18">
        <v>43774</v>
      </c>
      <c r="G33" s="18">
        <v>43774</v>
      </c>
      <c r="H33" s="17">
        <v>159</v>
      </c>
      <c r="I33" t="s">
        <v>31</v>
      </c>
      <c r="J33" t="s">
        <v>48</v>
      </c>
      <c r="K33" t="s">
        <v>51</v>
      </c>
      <c r="L33" t="s">
        <v>49</v>
      </c>
      <c r="O33" t="s">
        <v>23</v>
      </c>
      <c r="P33" t="s">
        <v>13</v>
      </c>
      <c r="Q33" t="s">
        <v>169</v>
      </c>
      <c r="V33" s="16">
        <v>0.46</v>
      </c>
      <c r="W33" t="s">
        <v>45</v>
      </c>
      <c r="X33" t="s">
        <v>43</v>
      </c>
      <c r="Y33" t="s">
        <v>18</v>
      </c>
    </row>
    <row r="34" spans="1:25" x14ac:dyDescent="0.3">
      <c r="A34" t="s">
        <v>23</v>
      </c>
      <c r="B34" s="17">
        <v>2020</v>
      </c>
      <c r="C34" s="17">
        <v>5</v>
      </c>
      <c r="D34" t="s">
        <v>29</v>
      </c>
      <c r="E34" t="s">
        <v>44</v>
      </c>
      <c r="F34" s="18">
        <v>43774</v>
      </c>
      <c r="G34" s="18">
        <v>43774</v>
      </c>
      <c r="H34" s="17">
        <v>160</v>
      </c>
      <c r="I34" t="s">
        <v>31</v>
      </c>
      <c r="K34" t="s">
        <v>12</v>
      </c>
      <c r="L34" t="s">
        <v>28</v>
      </c>
      <c r="O34" t="s">
        <v>23</v>
      </c>
      <c r="P34" t="s">
        <v>13</v>
      </c>
      <c r="Q34" t="s">
        <v>169</v>
      </c>
      <c r="V34" s="16">
        <v>-0.46</v>
      </c>
      <c r="W34" t="s">
        <v>45</v>
      </c>
      <c r="X34" t="s">
        <v>43</v>
      </c>
      <c r="Y34" t="s">
        <v>18</v>
      </c>
    </row>
    <row r="35" spans="1:25" x14ac:dyDescent="0.3">
      <c r="A35" t="s">
        <v>23</v>
      </c>
      <c r="B35" s="17">
        <v>2020</v>
      </c>
      <c r="C35" s="17">
        <v>5</v>
      </c>
      <c r="D35" t="s">
        <v>29</v>
      </c>
      <c r="E35" t="s">
        <v>44</v>
      </c>
      <c r="F35" s="18">
        <v>43774</v>
      </c>
      <c r="G35" s="18">
        <v>43774</v>
      </c>
      <c r="H35" s="17">
        <v>169</v>
      </c>
      <c r="I35" t="s">
        <v>31</v>
      </c>
      <c r="J35" t="s">
        <v>48</v>
      </c>
      <c r="K35" t="s">
        <v>24</v>
      </c>
      <c r="L35" t="s">
        <v>49</v>
      </c>
      <c r="O35" t="s">
        <v>23</v>
      </c>
      <c r="P35" t="s">
        <v>13</v>
      </c>
      <c r="Q35" t="s">
        <v>169</v>
      </c>
      <c r="V35" s="16">
        <v>0.06</v>
      </c>
      <c r="W35" t="s">
        <v>45</v>
      </c>
      <c r="X35" t="s">
        <v>43</v>
      </c>
      <c r="Y35" t="s">
        <v>18</v>
      </c>
    </row>
    <row r="36" spans="1:25" x14ac:dyDescent="0.3">
      <c r="A36" t="s">
        <v>23</v>
      </c>
      <c r="B36" s="17">
        <v>2020</v>
      </c>
      <c r="C36" s="17">
        <v>5</v>
      </c>
      <c r="D36" t="s">
        <v>29</v>
      </c>
      <c r="E36" t="s">
        <v>44</v>
      </c>
      <c r="F36" s="18">
        <v>43774</v>
      </c>
      <c r="G36" s="18">
        <v>43774</v>
      </c>
      <c r="H36" s="17">
        <v>170</v>
      </c>
      <c r="I36" t="s">
        <v>31</v>
      </c>
      <c r="K36" t="s">
        <v>12</v>
      </c>
      <c r="L36" t="s">
        <v>28</v>
      </c>
      <c r="O36" t="s">
        <v>23</v>
      </c>
      <c r="P36" t="s">
        <v>13</v>
      </c>
      <c r="Q36" t="s">
        <v>169</v>
      </c>
      <c r="V36" s="16">
        <v>-0.06</v>
      </c>
      <c r="W36" t="s">
        <v>45</v>
      </c>
      <c r="X36" t="s">
        <v>43</v>
      </c>
      <c r="Y36" t="s">
        <v>18</v>
      </c>
    </row>
    <row r="37" spans="1:25" x14ac:dyDescent="0.3">
      <c r="A37" t="s">
        <v>23</v>
      </c>
      <c r="B37" s="17">
        <v>2020</v>
      </c>
      <c r="C37" s="17">
        <v>5</v>
      </c>
      <c r="D37" t="s">
        <v>29</v>
      </c>
      <c r="E37" t="s">
        <v>44</v>
      </c>
      <c r="F37" s="18">
        <v>43774</v>
      </c>
      <c r="G37" s="18">
        <v>43774</v>
      </c>
      <c r="H37" s="17">
        <v>179</v>
      </c>
      <c r="I37" t="s">
        <v>31</v>
      </c>
      <c r="J37" t="s">
        <v>48</v>
      </c>
      <c r="K37" t="s">
        <v>24</v>
      </c>
      <c r="L37" t="s">
        <v>49</v>
      </c>
      <c r="O37" t="s">
        <v>23</v>
      </c>
      <c r="P37" t="s">
        <v>13</v>
      </c>
      <c r="Q37" t="s">
        <v>169</v>
      </c>
      <c r="V37" s="16">
        <v>0.17</v>
      </c>
      <c r="W37" t="s">
        <v>45</v>
      </c>
      <c r="X37" t="s">
        <v>43</v>
      </c>
      <c r="Y37" t="s">
        <v>18</v>
      </c>
    </row>
    <row r="38" spans="1:25" x14ac:dyDescent="0.3">
      <c r="A38" t="s">
        <v>23</v>
      </c>
      <c r="B38" s="17">
        <v>2020</v>
      </c>
      <c r="C38" s="17">
        <v>5</v>
      </c>
      <c r="D38" t="s">
        <v>29</v>
      </c>
      <c r="E38" t="s">
        <v>44</v>
      </c>
      <c r="F38" s="18">
        <v>43774</v>
      </c>
      <c r="G38" s="18">
        <v>43774</v>
      </c>
      <c r="H38" s="17">
        <v>180</v>
      </c>
      <c r="I38" t="s">
        <v>31</v>
      </c>
      <c r="K38" t="s">
        <v>12</v>
      </c>
      <c r="L38" t="s">
        <v>28</v>
      </c>
      <c r="O38" t="s">
        <v>23</v>
      </c>
      <c r="P38" t="s">
        <v>13</v>
      </c>
      <c r="Q38" t="s">
        <v>169</v>
      </c>
      <c r="V38" s="16">
        <v>-0.17</v>
      </c>
      <c r="W38" t="s">
        <v>45</v>
      </c>
      <c r="X38" t="s">
        <v>43</v>
      </c>
      <c r="Y38" t="s">
        <v>18</v>
      </c>
    </row>
    <row r="39" spans="1:25" x14ac:dyDescent="0.3">
      <c r="A39" t="s">
        <v>23</v>
      </c>
      <c r="B39" s="17">
        <v>2020</v>
      </c>
      <c r="C39" s="17">
        <v>5</v>
      </c>
      <c r="D39" t="s">
        <v>29</v>
      </c>
      <c r="E39" t="s">
        <v>44</v>
      </c>
      <c r="F39" s="18">
        <v>43774</v>
      </c>
      <c r="G39" s="18">
        <v>43774</v>
      </c>
      <c r="H39" s="17">
        <v>189</v>
      </c>
      <c r="I39" t="s">
        <v>31</v>
      </c>
      <c r="J39" t="s">
        <v>48</v>
      </c>
      <c r="K39" t="s">
        <v>22</v>
      </c>
      <c r="L39" t="s">
        <v>49</v>
      </c>
      <c r="O39" t="s">
        <v>23</v>
      </c>
      <c r="P39" t="s">
        <v>13</v>
      </c>
      <c r="Q39" t="s">
        <v>169</v>
      </c>
      <c r="V39" s="16">
        <v>1.0900000000000001</v>
      </c>
      <c r="W39" t="s">
        <v>45</v>
      </c>
      <c r="X39" t="s">
        <v>43</v>
      </c>
      <c r="Y39" t="s">
        <v>18</v>
      </c>
    </row>
    <row r="40" spans="1:25" x14ac:dyDescent="0.3">
      <c r="A40" t="s">
        <v>23</v>
      </c>
      <c r="B40" s="17">
        <v>2020</v>
      </c>
      <c r="C40" s="17">
        <v>5</v>
      </c>
      <c r="D40" t="s">
        <v>29</v>
      </c>
      <c r="E40" t="s">
        <v>44</v>
      </c>
      <c r="F40" s="18">
        <v>43774</v>
      </c>
      <c r="G40" s="18">
        <v>43774</v>
      </c>
      <c r="H40" s="17">
        <v>190</v>
      </c>
      <c r="I40" t="s">
        <v>31</v>
      </c>
      <c r="K40" t="s">
        <v>12</v>
      </c>
      <c r="L40" t="s">
        <v>28</v>
      </c>
      <c r="O40" t="s">
        <v>23</v>
      </c>
      <c r="P40" t="s">
        <v>13</v>
      </c>
      <c r="Q40" t="s">
        <v>169</v>
      </c>
      <c r="V40" s="16">
        <v>-1.0900000000000001</v>
      </c>
      <c r="W40" t="s">
        <v>45</v>
      </c>
      <c r="X40" t="s">
        <v>43</v>
      </c>
      <c r="Y40" t="s">
        <v>18</v>
      </c>
    </row>
    <row r="41" spans="1:25" x14ac:dyDescent="0.3">
      <c r="A41" t="s">
        <v>23</v>
      </c>
      <c r="B41" s="17">
        <v>2020</v>
      </c>
      <c r="C41" s="17">
        <v>5</v>
      </c>
      <c r="D41" t="s">
        <v>29</v>
      </c>
      <c r="E41" t="s">
        <v>44</v>
      </c>
      <c r="F41" s="18">
        <v>43774</v>
      </c>
      <c r="G41" s="18">
        <v>43774</v>
      </c>
      <c r="H41" s="17">
        <v>199</v>
      </c>
      <c r="I41" t="s">
        <v>31</v>
      </c>
      <c r="J41" t="s">
        <v>48</v>
      </c>
      <c r="K41" t="s">
        <v>22</v>
      </c>
      <c r="L41" t="s">
        <v>49</v>
      </c>
      <c r="O41" t="s">
        <v>23</v>
      </c>
      <c r="P41" t="s">
        <v>13</v>
      </c>
      <c r="Q41" t="s">
        <v>169</v>
      </c>
      <c r="V41" s="16">
        <v>0.13</v>
      </c>
      <c r="W41" t="s">
        <v>45</v>
      </c>
      <c r="X41" t="s">
        <v>43</v>
      </c>
      <c r="Y41" t="s">
        <v>18</v>
      </c>
    </row>
    <row r="42" spans="1:25" x14ac:dyDescent="0.3">
      <c r="A42" t="s">
        <v>23</v>
      </c>
      <c r="B42" s="17">
        <v>2020</v>
      </c>
      <c r="C42" s="17">
        <v>5</v>
      </c>
      <c r="D42" t="s">
        <v>29</v>
      </c>
      <c r="E42" t="s">
        <v>44</v>
      </c>
      <c r="F42" s="18">
        <v>43774</v>
      </c>
      <c r="G42" s="18">
        <v>43774</v>
      </c>
      <c r="H42" s="17">
        <v>200</v>
      </c>
      <c r="I42" t="s">
        <v>31</v>
      </c>
      <c r="K42" t="s">
        <v>12</v>
      </c>
      <c r="L42" t="s">
        <v>28</v>
      </c>
      <c r="O42" t="s">
        <v>23</v>
      </c>
      <c r="P42" t="s">
        <v>13</v>
      </c>
      <c r="Q42" t="s">
        <v>169</v>
      </c>
      <c r="V42" s="16">
        <v>-0.13</v>
      </c>
      <c r="W42" t="s">
        <v>45</v>
      </c>
      <c r="X42" t="s">
        <v>43</v>
      </c>
      <c r="Y42" t="s">
        <v>18</v>
      </c>
    </row>
    <row r="43" spans="1:25" x14ac:dyDescent="0.3">
      <c r="A43" t="s">
        <v>23</v>
      </c>
      <c r="B43" s="17">
        <v>2020</v>
      </c>
      <c r="C43" s="17">
        <v>5</v>
      </c>
      <c r="D43" t="s">
        <v>29</v>
      </c>
      <c r="E43" t="s">
        <v>44</v>
      </c>
      <c r="F43" s="18">
        <v>43774</v>
      </c>
      <c r="G43" s="18">
        <v>43774</v>
      </c>
      <c r="H43" s="17">
        <v>209</v>
      </c>
      <c r="I43" t="s">
        <v>31</v>
      </c>
      <c r="J43" t="s">
        <v>48</v>
      </c>
      <c r="K43" t="s">
        <v>22</v>
      </c>
      <c r="L43" t="s">
        <v>49</v>
      </c>
      <c r="O43" t="s">
        <v>23</v>
      </c>
      <c r="P43" t="s">
        <v>13</v>
      </c>
      <c r="Q43" t="s">
        <v>169</v>
      </c>
      <c r="V43" s="16">
        <v>1.27</v>
      </c>
      <c r="W43" t="s">
        <v>45</v>
      </c>
      <c r="X43" t="s">
        <v>43</v>
      </c>
      <c r="Y43" t="s">
        <v>18</v>
      </c>
    </row>
    <row r="44" spans="1:25" x14ac:dyDescent="0.3">
      <c r="A44" t="s">
        <v>23</v>
      </c>
      <c r="B44" s="17">
        <v>2020</v>
      </c>
      <c r="C44" s="17">
        <v>5</v>
      </c>
      <c r="D44" t="s">
        <v>29</v>
      </c>
      <c r="E44" t="s">
        <v>44</v>
      </c>
      <c r="F44" s="18">
        <v>43774</v>
      </c>
      <c r="G44" s="18">
        <v>43774</v>
      </c>
      <c r="H44" s="17">
        <v>210</v>
      </c>
      <c r="I44" t="s">
        <v>31</v>
      </c>
      <c r="K44" t="s">
        <v>12</v>
      </c>
      <c r="L44" t="s">
        <v>28</v>
      </c>
      <c r="O44" t="s">
        <v>23</v>
      </c>
      <c r="P44" t="s">
        <v>13</v>
      </c>
      <c r="Q44" t="s">
        <v>169</v>
      </c>
      <c r="V44" s="16">
        <v>-1.27</v>
      </c>
      <c r="W44" t="s">
        <v>45</v>
      </c>
      <c r="X44" t="s">
        <v>43</v>
      </c>
      <c r="Y44" t="s">
        <v>18</v>
      </c>
    </row>
    <row r="45" spans="1:25" x14ac:dyDescent="0.3">
      <c r="A45" t="s">
        <v>23</v>
      </c>
      <c r="B45" s="17">
        <v>2020</v>
      </c>
      <c r="C45" s="17">
        <v>5</v>
      </c>
      <c r="D45" t="s">
        <v>29</v>
      </c>
      <c r="E45" t="s">
        <v>44</v>
      </c>
      <c r="F45" s="18">
        <v>43774</v>
      </c>
      <c r="G45" s="18">
        <v>43774</v>
      </c>
      <c r="H45" s="17">
        <v>219</v>
      </c>
      <c r="I45" t="s">
        <v>31</v>
      </c>
      <c r="J45" t="s">
        <v>48</v>
      </c>
      <c r="K45" t="s">
        <v>22</v>
      </c>
      <c r="L45" t="s">
        <v>49</v>
      </c>
      <c r="O45" t="s">
        <v>23</v>
      </c>
      <c r="P45" t="s">
        <v>13</v>
      </c>
      <c r="Q45" t="s">
        <v>169</v>
      </c>
      <c r="V45" s="16">
        <v>1.27</v>
      </c>
      <c r="W45" t="s">
        <v>45</v>
      </c>
      <c r="X45" t="s">
        <v>43</v>
      </c>
      <c r="Y45" t="s">
        <v>18</v>
      </c>
    </row>
    <row r="46" spans="1:25" x14ac:dyDescent="0.3">
      <c r="A46" t="s">
        <v>23</v>
      </c>
      <c r="B46" s="17">
        <v>2020</v>
      </c>
      <c r="C46" s="17">
        <v>5</v>
      </c>
      <c r="D46" t="s">
        <v>29</v>
      </c>
      <c r="E46" t="s">
        <v>44</v>
      </c>
      <c r="F46" s="18">
        <v>43774</v>
      </c>
      <c r="G46" s="18">
        <v>43774</v>
      </c>
      <c r="H46" s="17">
        <v>220</v>
      </c>
      <c r="I46" t="s">
        <v>31</v>
      </c>
      <c r="K46" t="s">
        <v>12</v>
      </c>
      <c r="L46" t="s">
        <v>28</v>
      </c>
      <c r="O46" t="s">
        <v>23</v>
      </c>
      <c r="P46" t="s">
        <v>13</v>
      </c>
      <c r="Q46" t="s">
        <v>169</v>
      </c>
      <c r="V46" s="16">
        <v>-1.27</v>
      </c>
      <c r="W46" t="s">
        <v>45</v>
      </c>
      <c r="X46" t="s">
        <v>43</v>
      </c>
      <c r="Y46" t="s">
        <v>18</v>
      </c>
    </row>
    <row r="47" spans="1:25" x14ac:dyDescent="0.3">
      <c r="A47" t="s">
        <v>23</v>
      </c>
      <c r="B47" s="17">
        <v>2020</v>
      </c>
      <c r="C47" s="17">
        <v>5</v>
      </c>
      <c r="D47" t="s">
        <v>29</v>
      </c>
      <c r="E47" t="s">
        <v>44</v>
      </c>
      <c r="F47" s="18">
        <v>43774</v>
      </c>
      <c r="G47" s="18">
        <v>43774</v>
      </c>
      <c r="H47" s="17">
        <v>229</v>
      </c>
      <c r="I47" t="s">
        <v>31</v>
      </c>
      <c r="J47" t="s">
        <v>48</v>
      </c>
      <c r="K47" t="s">
        <v>22</v>
      </c>
      <c r="L47" t="s">
        <v>49</v>
      </c>
      <c r="O47" t="s">
        <v>23</v>
      </c>
      <c r="P47" t="s">
        <v>13</v>
      </c>
      <c r="Q47" t="s">
        <v>169</v>
      </c>
      <c r="V47" s="16">
        <v>1.27</v>
      </c>
      <c r="W47" t="s">
        <v>45</v>
      </c>
      <c r="X47" t="s">
        <v>43</v>
      </c>
      <c r="Y47" t="s">
        <v>18</v>
      </c>
    </row>
    <row r="48" spans="1:25" x14ac:dyDescent="0.3">
      <c r="A48" t="s">
        <v>23</v>
      </c>
      <c r="B48" s="17">
        <v>2020</v>
      </c>
      <c r="C48" s="17">
        <v>5</v>
      </c>
      <c r="D48" t="s">
        <v>29</v>
      </c>
      <c r="E48" t="s">
        <v>44</v>
      </c>
      <c r="F48" s="18">
        <v>43774</v>
      </c>
      <c r="G48" s="18">
        <v>43774</v>
      </c>
      <c r="H48" s="17">
        <v>230</v>
      </c>
      <c r="I48" t="s">
        <v>31</v>
      </c>
      <c r="K48" t="s">
        <v>12</v>
      </c>
      <c r="L48" t="s">
        <v>28</v>
      </c>
      <c r="O48" t="s">
        <v>23</v>
      </c>
      <c r="P48" t="s">
        <v>13</v>
      </c>
      <c r="Q48" t="s">
        <v>169</v>
      </c>
      <c r="V48" s="16">
        <v>-1.27</v>
      </c>
      <c r="W48" t="s">
        <v>45</v>
      </c>
      <c r="X48" t="s">
        <v>43</v>
      </c>
      <c r="Y48" t="s">
        <v>18</v>
      </c>
    </row>
    <row r="49" spans="1:25" x14ac:dyDescent="0.3">
      <c r="A49" t="s">
        <v>23</v>
      </c>
      <c r="B49" s="17">
        <v>2020</v>
      </c>
      <c r="C49" s="17">
        <v>5</v>
      </c>
      <c r="D49" t="s">
        <v>29</v>
      </c>
      <c r="E49" t="s">
        <v>44</v>
      </c>
      <c r="F49" s="18">
        <v>43774</v>
      </c>
      <c r="G49" s="18">
        <v>43774</v>
      </c>
      <c r="H49" s="17">
        <v>239</v>
      </c>
      <c r="I49" t="s">
        <v>31</v>
      </c>
      <c r="J49" t="s">
        <v>48</v>
      </c>
      <c r="K49" t="s">
        <v>22</v>
      </c>
      <c r="L49" t="s">
        <v>49</v>
      </c>
      <c r="O49" t="s">
        <v>23</v>
      </c>
      <c r="P49" t="s">
        <v>13</v>
      </c>
      <c r="Q49" t="s">
        <v>169</v>
      </c>
      <c r="V49" s="16">
        <v>0.53</v>
      </c>
      <c r="W49" t="s">
        <v>45</v>
      </c>
      <c r="X49" t="s">
        <v>43</v>
      </c>
      <c r="Y49" t="s">
        <v>18</v>
      </c>
    </row>
    <row r="50" spans="1:25" x14ac:dyDescent="0.3">
      <c r="A50" t="s">
        <v>23</v>
      </c>
      <c r="B50" s="17">
        <v>2020</v>
      </c>
      <c r="C50" s="17">
        <v>5</v>
      </c>
      <c r="D50" t="s">
        <v>29</v>
      </c>
      <c r="E50" t="s">
        <v>44</v>
      </c>
      <c r="F50" s="18">
        <v>43774</v>
      </c>
      <c r="G50" s="18">
        <v>43774</v>
      </c>
      <c r="H50" s="17">
        <v>240</v>
      </c>
      <c r="I50" t="s">
        <v>31</v>
      </c>
      <c r="K50" t="s">
        <v>12</v>
      </c>
      <c r="L50" t="s">
        <v>28</v>
      </c>
      <c r="O50" t="s">
        <v>23</v>
      </c>
      <c r="P50" t="s">
        <v>13</v>
      </c>
      <c r="Q50" t="s">
        <v>169</v>
      </c>
      <c r="V50" s="16">
        <v>-0.53</v>
      </c>
      <c r="W50" t="s">
        <v>45</v>
      </c>
      <c r="X50" t="s">
        <v>43</v>
      </c>
      <c r="Y50" t="s">
        <v>18</v>
      </c>
    </row>
    <row r="51" spans="1:25" x14ac:dyDescent="0.3">
      <c r="A51" t="s">
        <v>23</v>
      </c>
      <c r="B51" s="17">
        <v>2020</v>
      </c>
      <c r="C51" s="17">
        <v>5</v>
      </c>
      <c r="D51" t="s">
        <v>29</v>
      </c>
      <c r="E51" t="s">
        <v>44</v>
      </c>
      <c r="F51" s="18">
        <v>43774</v>
      </c>
      <c r="G51" s="18">
        <v>43774</v>
      </c>
      <c r="H51" s="17">
        <v>249</v>
      </c>
      <c r="I51" t="s">
        <v>31</v>
      </c>
      <c r="J51" t="s">
        <v>48</v>
      </c>
      <c r="K51" t="s">
        <v>22</v>
      </c>
      <c r="L51" t="s">
        <v>49</v>
      </c>
      <c r="O51" t="s">
        <v>23</v>
      </c>
      <c r="P51" t="s">
        <v>13</v>
      </c>
      <c r="Q51" t="s">
        <v>169</v>
      </c>
      <c r="V51" s="16">
        <v>0.32</v>
      </c>
      <c r="W51" t="s">
        <v>45</v>
      </c>
      <c r="X51" t="s">
        <v>43</v>
      </c>
      <c r="Y51" t="s">
        <v>18</v>
      </c>
    </row>
    <row r="52" spans="1:25" x14ac:dyDescent="0.3">
      <c r="A52" t="s">
        <v>23</v>
      </c>
      <c r="B52" s="17">
        <v>2020</v>
      </c>
      <c r="C52" s="17">
        <v>5</v>
      </c>
      <c r="D52" t="s">
        <v>29</v>
      </c>
      <c r="E52" t="s">
        <v>44</v>
      </c>
      <c r="F52" s="18">
        <v>43774</v>
      </c>
      <c r="G52" s="18">
        <v>43774</v>
      </c>
      <c r="H52" s="17">
        <v>250</v>
      </c>
      <c r="I52" t="s">
        <v>31</v>
      </c>
      <c r="K52" t="s">
        <v>12</v>
      </c>
      <c r="L52" t="s">
        <v>28</v>
      </c>
      <c r="O52" t="s">
        <v>23</v>
      </c>
      <c r="P52" t="s">
        <v>13</v>
      </c>
      <c r="Q52" t="s">
        <v>169</v>
      </c>
      <c r="V52" s="16">
        <v>-0.32</v>
      </c>
      <c r="W52" t="s">
        <v>45</v>
      </c>
      <c r="X52" t="s">
        <v>43</v>
      </c>
      <c r="Y52" t="s">
        <v>18</v>
      </c>
    </row>
    <row r="53" spans="1:25" x14ac:dyDescent="0.3">
      <c r="A53" t="s">
        <v>23</v>
      </c>
      <c r="B53" s="17">
        <v>2020</v>
      </c>
      <c r="C53" s="17">
        <v>5</v>
      </c>
      <c r="D53" t="s">
        <v>29</v>
      </c>
      <c r="E53" t="s">
        <v>44</v>
      </c>
      <c r="F53" s="18">
        <v>43774</v>
      </c>
      <c r="G53" s="18">
        <v>43774</v>
      </c>
      <c r="H53" s="17">
        <v>259</v>
      </c>
      <c r="I53" t="s">
        <v>31</v>
      </c>
      <c r="J53" t="s">
        <v>48</v>
      </c>
      <c r="K53" t="s">
        <v>22</v>
      </c>
      <c r="L53" t="s">
        <v>49</v>
      </c>
      <c r="O53" t="s">
        <v>23</v>
      </c>
      <c r="P53" t="s">
        <v>13</v>
      </c>
      <c r="Q53" t="s">
        <v>169</v>
      </c>
      <c r="V53" s="16">
        <v>0.3</v>
      </c>
      <c r="W53" t="s">
        <v>45</v>
      </c>
      <c r="X53" t="s">
        <v>43</v>
      </c>
      <c r="Y53" t="s">
        <v>18</v>
      </c>
    </row>
    <row r="54" spans="1:25" x14ac:dyDescent="0.3">
      <c r="A54" t="s">
        <v>23</v>
      </c>
      <c r="B54" s="17">
        <v>2020</v>
      </c>
      <c r="C54" s="17">
        <v>5</v>
      </c>
      <c r="D54" t="s">
        <v>29</v>
      </c>
      <c r="E54" t="s">
        <v>44</v>
      </c>
      <c r="F54" s="18">
        <v>43774</v>
      </c>
      <c r="G54" s="18">
        <v>43774</v>
      </c>
      <c r="H54" s="17">
        <v>260</v>
      </c>
      <c r="I54" t="s">
        <v>31</v>
      </c>
      <c r="K54" t="s">
        <v>12</v>
      </c>
      <c r="L54" t="s">
        <v>28</v>
      </c>
      <c r="O54" t="s">
        <v>23</v>
      </c>
      <c r="P54" t="s">
        <v>13</v>
      </c>
      <c r="Q54" t="s">
        <v>169</v>
      </c>
      <c r="V54" s="16">
        <v>-0.3</v>
      </c>
      <c r="W54" t="s">
        <v>45</v>
      </c>
      <c r="X54" t="s">
        <v>43</v>
      </c>
      <c r="Y54" t="s">
        <v>18</v>
      </c>
    </row>
    <row r="55" spans="1:25" x14ac:dyDescent="0.3">
      <c r="A55" t="s">
        <v>23</v>
      </c>
      <c r="B55" s="17">
        <v>2020</v>
      </c>
      <c r="C55" s="17">
        <v>5</v>
      </c>
      <c r="D55" t="s">
        <v>29</v>
      </c>
      <c r="E55" t="s">
        <v>44</v>
      </c>
      <c r="F55" s="18">
        <v>43774</v>
      </c>
      <c r="G55" s="18">
        <v>43774</v>
      </c>
      <c r="H55" s="17">
        <v>269</v>
      </c>
      <c r="I55" t="s">
        <v>31</v>
      </c>
      <c r="J55" t="s">
        <v>48</v>
      </c>
      <c r="K55" t="s">
        <v>22</v>
      </c>
      <c r="L55" t="s">
        <v>49</v>
      </c>
      <c r="O55" t="s">
        <v>23</v>
      </c>
      <c r="P55" t="s">
        <v>13</v>
      </c>
      <c r="Q55" t="s">
        <v>169</v>
      </c>
      <c r="V55" s="16">
        <v>0.3</v>
      </c>
      <c r="W55" t="s">
        <v>45</v>
      </c>
      <c r="X55" t="s">
        <v>43</v>
      </c>
      <c r="Y55" t="s">
        <v>18</v>
      </c>
    </row>
    <row r="56" spans="1:25" x14ac:dyDescent="0.3">
      <c r="A56" t="s">
        <v>23</v>
      </c>
      <c r="B56" s="17">
        <v>2020</v>
      </c>
      <c r="C56" s="17">
        <v>5</v>
      </c>
      <c r="D56" t="s">
        <v>29</v>
      </c>
      <c r="E56" t="s">
        <v>44</v>
      </c>
      <c r="F56" s="18">
        <v>43774</v>
      </c>
      <c r="G56" s="18">
        <v>43774</v>
      </c>
      <c r="H56" s="17">
        <v>270</v>
      </c>
      <c r="I56" t="s">
        <v>31</v>
      </c>
      <c r="K56" t="s">
        <v>12</v>
      </c>
      <c r="L56" t="s">
        <v>28</v>
      </c>
      <c r="O56" t="s">
        <v>23</v>
      </c>
      <c r="P56" t="s">
        <v>13</v>
      </c>
      <c r="Q56" t="s">
        <v>169</v>
      </c>
      <c r="V56" s="16">
        <v>-0.3</v>
      </c>
      <c r="W56" t="s">
        <v>45</v>
      </c>
      <c r="X56" t="s">
        <v>43</v>
      </c>
      <c r="Y56" t="s">
        <v>18</v>
      </c>
    </row>
    <row r="57" spans="1:25" x14ac:dyDescent="0.3">
      <c r="A57" t="s">
        <v>23</v>
      </c>
      <c r="B57" s="17">
        <v>2020</v>
      </c>
      <c r="C57" s="17">
        <v>5</v>
      </c>
      <c r="D57" t="s">
        <v>29</v>
      </c>
      <c r="E57" t="s">
        <v>44</v>
      </c>
      <c r="F57" s="18">
        <v>43774</v>
      </c>
      <c r="G57" s="18">
        <v>43774</v>
      </c>
      <c r="H57" s="17">
        <v>279</v>
      </c>
      <c r="I57" t="s">
        <v>31</v>
      </c>
      <c r="J57" t="s">
        <v>48</v>
      </c>
      <c r="K57" t="s">
        <v>22</v>
      </c>
      <c r="L57" t="s">
        <v>49</v>
      </c>
      <c r="O57" t="s">
        <v>23</v>
      </c>
      <c r="P57" t="s">
        <v>13</v>
      </c>
      <c r="Q57" t="s">
        <v>169</v>
      </c>
      <c r="V57" s="16">
        <v>0.62</v>
      </c>
      <c r="W57" t="s">
        <v>45</v>
      </c>
      <c r="X57" t="s">
        <v>43</v>
      </c>
      <c r="Y57" t="s">
        <v>18</v>
      </c>
    </row>
    <row r="58" spans="1:25" x14ac:dyDescent="0.3">
      <c r="A58" t="s">
        <v>23</v>
      </c>
      <c r="B58" s="17">
        <v>2020</v>
      </c>
      <c r="C58" s="17">
        <v>5</v>
      </c>
      <c r="D58" t="s">
        <v>29</v>
      </c>
      <c r="E58" t="s">
        <v>44</v>
      </c>
      <c r="F58" s="18">
        <v>43774</v>
      </c>
      <c r="G58" s="18">
        <v>43774</v>
      </c>
      <c r="H58" s="17">
        <v>280</v>
      </c>
      <c r="I58" t="s">
        <v>31</v>
      </c>
      <c r="K58" t="s">
        <v>12</v>
      </c>
      <c r="L58" t="s">
        <v>28</v>
      </c>
      <c r="O58" t="s">
        <v>23</v>
      </c>
      <c r="P58" t="s">
        <v>13</v>
      </c>
      <c r="Q58" t="s">
        <v>169</v>
      </c>
      <c r="V58" s="16">
        <v>-0.62</v>
      </c>
      <c r="W58" t="s">
        <v>45</v>
      </c>
      <c r="X58" t="s">
        <v>43</v>
      </c>
      <c r="Y58" t="s">
        <v>18</v>
      </c>
    </row>
    <row r="59" spans="1:25" x14ac:dyDescent="0.3">
      <c r="A59" t="s">
        <v>23</v>
      </c>
      <c r="B59" s="17">
        <v>2020</v>
      </c>
      <c r="C59" s="17">
        <v>5</v>
      </c>
      <c r="D59" t="s">
        <v>29</v>
      </c>
      <c r="E59" t="s">
        <v>44</v>
      </c>
      <c r="F59" s="18">
        <v>43774</v>
      </c>
      <c r="G59" s="18">
        <v>43774</v>
      </c>
      <c r="H59" s="17">
        <v>289</v>
      </c>
      <c r="I59" t="s">
        <v>31</v>
      </c>
      <c r="J59" t="s">
        <v>48</v>
      </c>
      <c r="K59" t="s">
        <v>51</v>
      </c>
      <c r="L59" t="s">
        <v>49</v>
      </c>
      <c r="O59" t="s">
        <v>23</v>
      </c>
      <c r="P59" t="s">
        <v>13</v>
      </c>
      <c r="Q59" t="s">
        <v>169</v>
      </c>
      <c r="V59" s="16">
        <v>0.31</v>
      </c>
      <c r="W59" t="s">
        <v>45</v>
      </c>
      <c r="X59" t="s">
        <v>43</v>
      </c>
      <c r="Y59" t="s">
        <v>18</v>
      </c>
    </row>
    <row r="60" spans="1:25" x14ac:dyDescent="0.3">
      <c r="A60" t="s">
        <v>23</v>
      </c>
      <c r="B60" s="17">
        <v>2020</v>
      </c>
      <c r="C60" s="17">
        <v>5</v>
      </c>
      <c r="D60" t="s">
        <v>29</v>
      </c>
      <c r="E60" t="s">
        <v>44</v>
      </c>
      <c r="F60" s="18">
        <v>43774</v>
      </c>
      <c r="G60" s="18">
        <v>43774</v>
      </c>
      <c r="H60" s="17">
        <v>290</v>
      </c>
      <c r="I60" t="s">
        <v>31</v>
      </c>
      <c r="K60" t="s">
        <v>12</v>
      </c>
      <c r="L60" t="s">
        <v>28</v>
      </c>
      <c r="O60" t="s">
        <v>23</v>
      </c>
      <c r="P60" t="s">
        <v>13</v>
      </c>
      <c r="Q60" t="s">
        <v>169</v>
      </c>
      <c r="V60" s="16">
        <v>-0.31</v>
      </c>
      <c r="W60" t="s">
        <v>45</v>
      </c>
      <c r="X60" t="s">
        <v>43</v>
      </c>
      <c r="Y60" t="s">
        <v>18</v>
      </c>
    </row>
    <row r="61" spans="1:25" x14ac:dyDescent="0.3">
      <c r="A61" t="s">
        <v>23</v>
      </c>
      <c r="B61" s="17">
        <v>2020</v>
      </c>
      <c r="C61" s="17">
        <v>5</v>
      </c>
      <c r="D61" t="s">
        <v>29</v>
      </c>
      <c r="E61" t="s">
        <v>44</v>
      </c>
      <c r="F61" s="18">
        <v>43774</v>
      </c>
      <c r="G61" s="18">
        <v>43774</v>
      </c>
      <c r="H61" s="17">
        <v>299</v>
      </c>
      <c r="I61" t="s">
        <v>31</v>
      </c>
      <c r="J61" t="s">
        <v>48</v>
      </c>
      <c r="K61" t="s">
        <v>51</v>
      </c>
      <c r="L61" t="s">
        <v>49</v>
      </c>
      <c r="O61" t="s">
        <v>23</v>
      </c>
      <c r="P61" t="s">
        <v>13</v>
      </c>
      <c r="Q61" t="s">
        <v>169</v>
      </c>
      <c r="V61" s="16">
        <v>0.04</v>
      </c>
      <c r="W61" t="s">
        <v>45</v>
      </c>
      <c r="X61" t="s">
        <v>43</v>
      </c>
      <c r="Y61" t="s">
        <v>18</v>
      </c>
    </row>
    <row r="62" spans="1:25" x14ac:dyDescent="0.3">
      <c r="A62" t="s">
        <v>23</v>
      </c>
      <c r="B62" s="17">
        <v>2020</v>
      </c>
      <c r="C62" s="17">
        <v>5</v>
      </c>
      <c r="D62" t="s">
        <v>29</v>
      </c>
      <c r="E62" t="s">
        <v>44</v>
      </c>
      <c r="F62" s="18">
        <v>43774</v>
      </c>
      <c r="G62" s="18">
        <v>43774</v>
      </c>
      <c r="H62" s="17">
        <v>300</v>
      </c>
      <c r="I62" t="s">
        <v>31</v>
      </c>
      <c r="K62" t="s">
        <v>12</v>
      </c>
      <c r="L62" t="s">
        <v>28</v>
      </c>
      <c r="O62" t="s">
        <v>23</v>
      </c>
      <c r="P62" t="s">
        <v>13</v>
      </c>
      <c r="Q62" t="s">
        <v>169</v>
      </c>
      <c r="V62" s="16">
        <v>-0.04</v>
      </c>
      <c r="W62" t="s">
        <v>45</v>
      </c>
      <c r="X62" t="s">
        <v>43</v>
      </c>
      <c r="Y62" t="s">
        <v>18</v>
      </c>
    </row>
    <row r="63" spans="1:25" x14ac:dyDescent="0.3">
      <c r="A63" t="s">
        <v>23</v>
      </c>
      <c r="B63" s="17">
        <v>2020</v>
      </c>
      <c r="C63" s="17">
        <v>5</v>
      </c>
      <c r="D63" t="s">
        <v>29</v>
      </c>
      <c r="E63" t="s">
        <v>44</v>
      </c>
      <c r="F63" s="18">
        <v>43774</v>
      </c>
      <c r="G63" s="18">
        <v>43774</v>
      </c>
      <c r="H63" s="17">
        <v>371</v>
      </c>
      <c r="I63" t="s">
        <v>31</v>
      </c>
      <c r="J63" t="s">
        <v>48</v>
      </c>
      <c r="K63" t="s">
        <v>51</v>
      </c>
      <c r="L63" t="s">
        <v>50</v>
      </c>
      <c r="O63" t="s">
        <v>23</v>
      </c>
      <c r="P63" t="s">
        <v>13</v>
      </c>
      <c r="Q63" t="s">
        <v>169</v>
      </c>
      <c r="V63" s="16">
        <v>0.42</v>
      </c>
      <c r="W63" t="s">
        <v>47</v>
      </c>
      <c r="X63" t="s">
        <v>46</v>
      </c>
      <c r="Y63" t="s">
        <v>18</v>
      </c>
    </row>
    <row r="64" spans="1:25" x14ac:dyDescent="0.3">
      <c r="A64" t="s">
        <v>23</v>
      </c>
      <c r="B64" s="17">
        <v>2020</v>
      </c>
      <c r="C64" s="17">
        <v>5</v>
      </c>
      <c r="D64" t="s">
        <v>29</v>
      </c>
      <c r="E64" t="s">
        <v>44</v>
      </c>
      <c r="F64" s="18">
        <v>43774</v>
      </c>
      <c r="G64" s="18">
        <v>43774</v>
      </c>
      <c r="H64" s="17">
        <v>372</v>
      </c>
      <c r="I64" t="s">
        <v>31</v>
      </c>
      <c r="K64" t="s">
        <v>12</v>
      </c>
      <c r="L64" t="s">
        <v>28</v>
      </c>
      <c r="O64" t="s">
        <v>23</v>
      </c>
      <c r="P64" t="s">
        <v>13</v>
      </c>
      <c r="Q64" t="s">
        <v>169</v>
      </c>
      <c r="V64" s="16">
        <v>-0.42</v>
      </c>
      <c r="W64" t="s">
        <v>47</v>
      </c>
      <c r="X64" t="s">
        <v>46</v>
      </c>
      <c r="Y64" t="s">
        <v>18</v>
      </c>
    </row>
    <row r="65" spans="1:25" x14ac:dyDescent="0.3">
      <c r="A65" t="s">
        <v>23</v>
      </c>
      <c r="B65" s="17">
        <v>2020</v>
      </c>
      <c r="C65" s="17">
        <v>5</v>
      </c>
      <c r="D65" t="s">
        <v>29</v>
      </c>
      <c r="E65" t="s">
        <v>44</v>
      </c>
      <c r="F65" s="18">
        <v>43774</v>
      </c>
      <c r="G65" s="18">
        <v>43774</v>
      </c>
      <c r="H65" s="17">
        <v>381</v>
      </c>
      <c r="I65" t="s">
        <v>31</v>
      </c>
      <c r="J65" t="s">
        <v>48</v>
      </c>
      <c r="K65" t="s">
        <v>51</v>
      </c>
      <c r="L65" t="s">
        <v>50</v>
      </c>
      <c r="O65" t="s">
        <v>23</v>
      </c>
      <c r="P65" t="s">
        <v>13</v>
      </c>
      <c r="Q65" t="s">
        <v>169</v>
      </c>
      <c r="V65" s="16">
        <v>0.04</v>
      </c>
      <c r="W65" t="s">
        <v>47</v>
      </c>
      <c r="X65" t="s">
        <v>46</v>
      </c>
      <c r="Y65" t="s">
        <v>18</v>
      </c>
    </row>
    <row r="66" spans="1:25" x14ac:dyDescent="0.3">
      <c r="A66" t="s">
        <v>23</v>
      </c>
      <c r="B66" s="17">
        <v>2020</v>
      </c>
      <c r="C66" s="17">
        <v>5</v>
      </c>
      <c r="D66" t="s">
        <v>29</v>
      </c>
      <c r="E66" t="s">
        <v>44</v>
      </c>
      <c r="F66" s="18">
        <v>43774</v>
      </c>
      <c r="G66" s="18">
        <v>43774</v>
      </c>
      <c r="H66" s="17">
        <v>382</v>
      </c>
      <c r="I66" t="s">
        <v>31</v>
      </c>
      <c r="K66" t="s">
        <v>12</v>
      </c>
      <c r="L66" t="s">
        <v>28</v>
      </c>
      <c r="O66" t="s">
        <v>23</v>
      </c>
      <c r="P66" t="s">
        <v>13</v>
      </c>
      <c r="Q66" t="s">
        <v>169</v>
      </c>
      <c r="V66" s="16">
        <v>-0.04</v>
      </c>
      <c r="W66" t="s">
        <v>47</v>
      </c>
      <c r="X66" t="s">
        <v>46</v>
      </c>
      <c r="Y66" t="s">
        <v>18</v>
      </c>
    </row>
    <row r="67" spans="1:25" x14ac:dyDescent="0.3">
      <c r="A67" t="s">
        <v>23</v>
      </c>
      <c r="B67" s="17">
        <v>2020</v>
      </c>
      <c r="C67" s="17">
        <v>5</v>
      </c>
      <c r="D67" t="s">
        <v>29</v>
      </c>
      <c r="E67" t="s">
        <v>44</v>
      </c>
      <c r="F67" s="18">
        <v>43774</v>
      </c>
      <c r="G67" s="18">
        <v>43774</v>
      </c>
      <c r="H67" s="17">
        <v>391</v>
      </c>
      <c r="I67" t="s">
        <v>31</v>
      </c>
      <c r="J67" t="s">
        <v>48</v>
      </c>
      <c r="K67" t="s">
        <v>51</v>
      </c>
      <c r="L67" t="s">
        <v>50</v>
      </c>
      <c r="O67" t="s">
        <v>23</v>
      </c>
      <c r="P67" t="s">
        <v>13</v>
      </c>
      <c r="Q67" t="s">
        <v>169</v>
      </c>
      <c r="V67" s="16">
        <v>0.32</v>
      </c>
      <c r="W67" t="s">
        <v>47</v>
      </c>
      <c r="X67" t="s">
        <v>46</v>
      </c>
      <c r="Y67" t="s">
        <v>18</v>
      </c>
    </row>
    <row r="68" spans="1:25" x14ac:dyDescent="0.3">
      <c r="A68" t="s">
        <v>23</v>
      </c>
      <c r="B68" s="17">
        <v>2020</v>
      </c>
      <c r="C68" s="17">
        <v>5</v>
      </c>
      <c r="D68" t="s">
        <v>29</v>
      </c>
      <c r="E68" t="s">
        <v>44</v>
      </c>
      <c r="F68" s="18">
        <v>43774</v>
      </c>
      <c r="G68" s="18">
        <v>43774</v>
      </c>
      <c r="H68" s="17">
        <v>392</v>
      </c>
      <c r="I68" t="s">
        <v>31</v>
      </c>
      <c r="K68" t="s">
        <v>12</v>
      </c>
      <c r="L68" t="s">
        <v>28</v>
      </c>
      <c r="O68" t="s">
        <v>23</v>
      </c>
      <c r="P68" t="s">
        <v>13</v>
      </c>
      <c r="Q68" t="s">
        <v>169</v>
      </c>
      <c r="V68" s="16">
        <v>-0.32</v>
      </c>
      <c r="W68" t="s">
        <v>47</v>
      </c>
      <c r="X68" t="s">
        <v>46</v>
      </c>
      <c r="Y68" t="s">
        <v>18</v>
      </c>
    </row>
    <row r="69" spans="1:25" x14ac:dyDescent="0.3">
      <c r="A69" t="s">
        <v>23</v>
      </c>
      <c r="B69" s="17">
        <v>2020</v>
      </c>
      <c r="C69" s="17">
        <v>5</v>
      </c>
      <c r="D69" t="s">
        <v>29</v>
      </c>
      <c r="E69" t="s">
        <v>44</v>
      </c>
      <c r="F69" s="18">
        <v>43774</v>
      </c>
      <c r="G69" s="18">
        <v>43774</v>
      </c>
      <c r="H69" s="17">
        <v>401</v>
      </c>
      <c r="I69" t="s">
        <v>31</v>
      </c>
      <c r="J69" t="s">
        <v>48</v>
      </c>
      <c r="K69" t="s">
        <v>51</v>
      </c>
      <c r="L69" t="s">
        <v>50</v>
      </c>
      <c r="O69" t="s">
        <v>23</v>
      </c>
      <c r="P69" t="s">
        <v>13</v>
      </c>
      <c r="Q69" t="s">
        <v>169</v>
      </c>
      <c r="V69" s="16">
        <v>0.51</v>
      </c>
      <c r="W69" t="s">
        <v>47</v>
      </c>
      <c r="X69" t="s">
        <v>46</v>
      </c>
      <c r="Y69" t="s">
        <v>18</v>
      </c>
    </row>
    <row r="70" spans="1:25" x14ac:dyDescent="0.3">
      <c r="A70" t="s">
        <v>23</v>
      </c>
      <c r="B70" s="17">
        <v>2020</v>
      </c>
      <c r="C70" s="17">
        <v>5</v>
      </c>
      <c r="D70" t="s">
        <v>29</v>
      </c>
      <c r="E70" t="s">
        <v>44</v>
      </c>
      <c r="F70" s="18">
        <v>43774</v>
      </c>
      <c r="G70" s="18">
        <v>43774</v>
      </c>
      <c r="H70" s="17">
        <v>402</v>
      </c>
      <c r="I70" t="s">
        <v>31</v>
      </c>
      <c r="K70" t="s">
        <v>12</v>
      </c>
      <c r="L70" t="s">
        <v>28</v>
      </c>
      <c r="O70" t="s">
        <v>23</v>
      </c>
      <c r="P70" t="s">
        <v>13</v>
      </c>
      <c r="Q70" t="s">
        <v>169</v>
      </c>
      <c r="V70" s="16">
        <v>-0.51</v>
      </c>
      <c r="W70" t="s">
        <v>47</v>
      </c>
      <c r="X70" t="s">
        <v>46</v>
      </c>
      <c r="Y70" t="s">
        <v>18</v>
      </c>
    </row>
    <row r="71" spans="1:25" x14ac:dyDescent="0.3">
      <c r="A71" t="s">
        <v>23</v>
      </c>
      <c r="B71" s="17">
        <v>2020</v>
      </c>
      <c r="C71" s="17">
        <v>5</v>
      </c>
      <c r="D71" t="s">
        <v>29</v>
      </c>
      <c r="E71" t="s">
        <v>44</v>
      </c>
      <c r="F71" s="18">
        <v>43774</v>
      </c>
      <c r="G71" s="18">
        <v>43774</v>
      </c>
      <c r="H71" s="17">
        <v>411</v>
      </c>
      <c r="I71" t="s">
        <v>31</v>
      </c>
      <c r="J71" t="s">
        <v>48</v>
      </c>
      <c r="K71" t="s">
        <v>51</v>
      </c>
      <c r="L71" t="s">
        <v>50</v>
      </c>
      <c r="O71" t="s">
        <v>23</v>
      </c>
      <c r="P71" t="s">
        <v>13</v>
      </c>
      <c r="Q71" t="s">
        <v>169</v>
      </c>
      <c r="V71" s="16">
        <v>0.51</v>
      </c>
      <c r="W71" t="s">
        <v>47</v>
      </c>
      <c r="X71" t="s">
        <v>46</v>
      </c>
      <c r="Y71" t="s">
        <v>18</v>
      </c>
    </row>
    <row r="72" spans="1:25" x14ac:dyDescent="0.3">
      <c r="A72" t="s">
        <v>23</v>
      </c>
      <c r="B72" s="17">
        <v>2020</v>
      </c>
      <c r="C72" s="17">
        <v>5</v>
      </c>
      <c r="D72" t="s">
        <v>29</v>
      </c>
      <c r="E72" t="s">
        <v>44</v>
      </c>
      <c r="F72" s="18">
        <v>43774</v>
      </c>
      <c r="G72" s="18">
        <v>43774</v>
      </c>
      <c r="H72" s="17">
        <v>412</v>
      </c>
      <c r="I72" t="s">
        <v>31</v>
      </c>
      <c r="K72" t="s">
        <v>12</v>
      </c>
      <c r="L72" t="s">
        <v>28</v>
      </c>
      <c r="O72" t="s">
        <v>23</v>
      </c>
      <c r="P72" t="s">
        <v>13</v>
      </c>
      <c r="Q72" t="s">
        <v>169</v>
      </c>
      <c r="V72" s="16">
        <v>-0.51</v>
      </c>
      <c r="W72" t="s">
        <v>47</v>
      </c>
      <c r="X72" t="s">
        <v>46</v>
      </c>
      <c r="Y72" t="s">
        <v>18</v>
      </c>
    </row>
    <row r="73" spans="1:25" x14ac:dyDescent="0.3">
      <c r="A73" t="s">
        <v>23</v>
      </c>
      <c r="B73" s="17">
        <v>2020</v>
      </c>
      <c r="C73" s="17">
        <v>5</v>
      </c>
      <c r="D73" t="s">
        <v>29</v>
      </c>
      <c r="E73" t="s">
        <v>44</v>
      </c>
      <c r="F73" s="18">
        <v>43774</v>
      </c>
      <c r="G73" s="18">
        <v>43774</v>
      </c>
      <c r="H73" s="17">
        <v>421</v>
      </c>
      <c r="I73" t="s">
        <v>31</v>
      </c>
      <c r="J73" t="s">
        <v>48</v>
      </c>
      <c r="K73" t="s">
        <v>51</v>
      </c>
      <c r="L73" t="s">
        <v>50</v>
      </c>
      <c r="O73" t="s">
        <v>23</v>
      </c>
      <c r="P73" t="s">
        <v>13</v>
      </c>
      <c r="Q73" t="s">
        <v>169</v>
      </c>
      <c r="V73" s="16">
        <v>0.05</v>
      </c>
      <c r="W73" t="s">
        <v>47</v>
      </c>
      <c r="X73" t="s">
        <v>46</v>
      </c>
      <c r="Y73" t="s">
        <v>18</v>
      </c>
    </row>
    <row r="74" spans="1:25" x14ac:dyDescent="0.3">
      <c r="A74" t="s">
        <v>23</v>
      </c>
      <c r="B74" s="17">
        <v>2020</v>
      </c>
      <c r="C74" s="17">
        <v>5</v>
      </c>
      <c r="D74" t="s">
        <v>29</v>
      </c>
      <c r="E74" t="s">
        <v>44</v>
      </c>
      <c r="F74" s="18">
        <v>43774</v>
      </c>
      <c r="G74" s="18">
        <v>43774</v>
      </c>
      <c r="H74" s="17">
        <v>422</v>
      </c>
      <c r="I74" t="s">
        <v>31</v>
      </c>
      <c r="K74" t="s">
        <v>12</v>
      </c>
      <c r="L74" t="s">
        <v>28</v>
      </c>
      <c r="O74" t="s">
        <v>23</v>
      </c>
      <c r="P74" t="s">
        <v>13</v>
      </c>
      <c r="Q74" t="s">
        <v>169</v>
      </c>
      <c r="V74" s="16">
        <v>-0.05</v>
      </c>
      <c r="W74" t="s">
        <v>47</v>
      </c>
      <c r="X74" t="s">
        <v>46</v>
      </c>
      <c r="Y74" t="s">
        <v>18</v>
      </c>
    </row>
    <row r="75" spans="1:25" x14ac:dyDescent="0.3">
      <c r="A75" t="s">
        <v>23</v>
      </c>
      <c r="B75" s="17">
        <v>2020</v>
      </c>
      <c r="C75" s="17">
        <v>5</v>
      </c>
      <c r="D75" t="s">
        <v>29</v>
      </c>
      <c r="E75" t="s">
        <v>44</v>
      </c>
      <c r="F75" s="18">
        <v>43774</v>
      </c>
      <c r="G75" s="18">
        <v>43774</v>
      </c>
      <c r="H75" s="17">
        <v>431</v>
      </c>
      <c r="I75" t="s">
        <v>31</v>
      </c>
      <c r="J75" t="s">
        <v>48</v>
      </c>
      <c r="K75" t="s">
        <v>51</v>
      </c>
      <c r="L75" t="s">
        <v>50</v>
      </c>
      <c r="O75" t="s">
        <v>23</v>
      </c>
      <c r="P75" t="s">
        <v>13</v>
      </c>
      <c r="Q75" t="s">
        <v>169</v>
      </c>
      <c r="V75" s="16">
        <v>0.43</v>
      </c>
      <c r="W75" t="s">
        <v>47</v>
      </c>
      <c r="X75" t="s">
        <v>46</v>
      </c>
      <c r="Y75" t="s">
        <v>18</v>
      </c>
    </row>
    <row r="76" spans="1:25" x14ac:dyDescent="0.3">
      <c r="A76" t="s">
        <v>23</v>
      </c>
      <c r="B76" s="17">
        <v>2020</v>
      </c>
      <c r="C76" s="17">
        <v>5</v>
      </c>
      <c r="D76" t="s">
        <v>29</v>
      </c>
      <c r="E76" t="s">
        <v>44</v>
      </c>
      <c r="F76" s="18">
        <v>43774</v>
      </c>
      <c r="G76" s="18">
        <v>43774</v>
      </c>
      <c r="H76" s="17">
        <v>432</v>
      </c>
      <c r="I76" t="s">
        <v>31</v>
      </c>
      <c r="K76" t="s">
        <v>12</v>
      </c>
      <c r="L76" t="s">
        <v>28</v>
      </c>
      <c r="O76" t="s">
        <v>23</v>
      </c>
      <c r="P76" t="s">
        <v>13</v>
      </c>
      <c r="Q76" t="s">
        <v>169</v>
      </c>
      <c r="V76" s="16">
        <v>-0.43</v>
      </c>
      <c r="W76" t="s">
        <v>47</v>
      </c>
      <c r="X76" t="s">
        <v>46</v>
      </c>
      <c r="Y76" t="s">
        <v>18</v>
      </c>
    </row>
    <row r="77" spans="1:25" x14ac:dyDescent="0.3">
      <c r="A77" t="s">
        <v>23</v>
      </c>
      <c r="B77" s="17">
        <v>2020</v>
      </c>
      <c r="C77" s="17">
        <v>5</v>
      </c>
      <c r="D77" t="s">
        <v>29</v>
      </c>
      <c r="E77" t="s">
        <v>44</v>
      </c>
      <c r="F77" s="18">
        <v>43774</v>
      </c>
      <c r="G77" s="18">
        <v>43774</v>
      </c>
      <c r="H77" s="17">
        <v>441</v>
      </c>
      <c r="I77" t="s">
        <v>31</v>
      </c>
      <c r="J77" t="s">
        <v>48</v>
      </c>
      <c r="K77" t="s">
        <v>51</v>
      </c>
      <c r="L77" t="s">
        <v>50</v>
      </c>
      <c r="O77" t="s">
        <v>23</v>
      </c>
      <c r="P77" t="s">
        <v>13</v>
      </c>
      <c r="Q77" t="s">
        <v>169</v>
      </c>
      <c r="V77" s="16">
        <v>0.49</v>
      </c>
      <c r="W77" t="s">
        <v>47</v>
      </c>
      <c r="X77" t="s">
        <v>46</v>
      </c>
      <c r="Y77" t="s">
        <v>18</v>
      </c>
    </row>
    <row r="78" spans="1:25" x14ac:dyDescent="0.3">
      <c r="A78" t="s">
        <v>23</v>
      </c>
      <c r="B78" s="17">
        <v>2020</v>
      </c>
      <c r="C78" s="17">
        <v>5</v>
      </c>
      <c r="D78" t="s">
        <v>29</v>
      </c>
      <c r="E78" t="s">
        <v>44</v>
      </c>
      <c r="F78" s="18">
        <v>43774</v>
      </c>
      <c r="G78" s="18">
        <v>43774</v>
      </c>
      <c r="H78" s="17">
        <v>442</v>
      </c>
      <c r="I78" t="s">
        <v>31</v>
      </c>
      <c r="K78" t="s">
        <v>12</v>
      </c>
      <c r="L78" t="s">
        <v>28</v>
      </c>
      <c r="O78" t="s">
        <v>23</v>
      </c>
      <c r="P78" t="s">
        <v>13</v>
      </c>
      <c r="Q78" t="s">
        <v>169</v>
      </c>
      <c r="V78" s="16">
        <v>-0.49</v>
      </c>
      <c r="W78" t="s">
        <v>47</v>
      </c>
      <c r="X78" t="s">
        <v>46</v>
      </c>
      <c r="Y78" t="s">
        <v>18</v>
      </c>
    </row>
    <row r="79" spans="1:25" x14ac:dyDescent="0.3">
      <c r="A79" t="s">
        <v>23</v>
      </c>
      <c r="B79" s="17">
        <v>2020</v>
      </c>
      <c r="C79" s="17">
        <v>5</v>
      </c>
      <c r="D79" t="s">
        <v>29</v>
      </c>
      <c r="E79" t="s">
        <v>44</v>
      </c>
      <c r="F79" s="18">
        <v>43774</v>
      </c>
      <c r="G79" s="18">
        <v>43774</v>
      </c>
      <c r="H79" s="17">
        <v>451</v>
      </c>
      <c r="I79" t="s">
        <v>31</v>
      </c>
      <c r="J79" t="s">
        <v>48</v>
      </c>
      <c r="K79" t="s">
        <v>51</v>
      </c>
      <c r="L79" t="s">
        <v>50</v>
      </c>
      <c r="O79" t="s">
        <v>23</v>
      </c>
      <c r="P79" t="s">
        <v>13</v>
      </c>
      <c r="Q79" t="s">
        <v>169</v>
      </c>
      <c r="V79" s="16">
        <v>0.05</v>
      </c>
      <c r="W79" t="s">
        <v>47</v>
      </c>
      <c r="X79" t="s">
        <v>46</v>
      </c>
      <c r="Y79" t="s">
        <v>18</v>
      </c>
    </row>
    <row r="80" spans="1:25" x14ac:dyDescent="0.3">
      <c r="A80" t="s">
        <v>23</v>
      </c>
      <c r="B80" s="17">
        <v>2020</v>
      </c>
      <c r="C80" s="17">
        <v>5</v>
      </c>
      <c r="D80" t="s">
        <v>29</v>
      </c>
      <c r="E80" t="s">
        <v>44</v>
      </c>
      <c r="F80" s="18">
        <v>43774</v>
      </c>
      <c r="G80" s="18">
        <v>43774</v>
      </c>
      <c r="H80" s="17">
        <v>452</v>
      </c>
      <c r="I80" t="s">
        <v>31</v>
      </c>
      <c r="K80" t="s">
        <v>12</v>
      </c>
      <c r="L80" t="s">
        <v>28</v>
      </c>
      <c r="O80" t="s">
        <v>23</v>
      </c>
      <c r="P80" t="s">
        <v>13</v>
      </c>
      <c r="Q80" t="s">
        <v>169</v>
      </c>
      <c r="V80" s="16">
        <v>-0.05</v>
      </c>
      <c r="W80" t="s">
        <v>47</v>
      </c>
      <c r="X80" t="s">
        <v>46</v>
      </c>
      <c r="Y80" t="s">
        <v>18</v>
      </c>
    </row>
    <row r="81" spans="1:25" x14ac:dyDescent="0.3">
      <c r="A81" t="s">
        <v>23</v>
      </c>
      <c r="B81" s="17">
        <v>2020</v>
      </c>
      <c r="C81" s="17">
        <v>5</v>
      </c>
      <c r="D81" t="s">
        <v>29</v>
      </c>
      <c r="E81" t="s">
        <v>44</v>
      </c>
      <c r="F81" s="18">
        <v>43774</v>
      </c>
      <c r="G81" s="18">
        <v>43774</v>
      </c>
      <c r="H81" s="17">
        <v>461</v>
      </c>
      <c r="I81" t="s">
        <v>31</v>
      </c>
      <c r="J81" t="s">
        <v>48</v>
      </c>
      <c r="K81" t="s">
        <v>22</v>
      </c>
      <c r="L81" t="s">
        <v>50</v>
      </c>
      <c r="O81" t="s">
        <v>23</v>
      </c>
      <c r="P81" t="s">
        <v>13</v>
      </c>
      <c r="Q81" t="s">
        <v>169</v>
      </c>
      <c r="V81" s="16">
        <v>1.0900000000000001</v>
      </c>
      <c r="W81" t="s">
        <v>47</v>
      </c>
      <c r="X81" t="s">
        <v>46</v>
      </c>
      <c r="Y81" t="s">
        <v>18</v>
      </c>
    </row>
    <row r="82" spans="1:25" x14ac:dyDescent="0.3">
      <c r="A82" t="s">
        <v>23</v>
      </c>
      <c r="B82" s="17">
        <v>2020</v>
      </c>
      <c r="C82" s="17">
        <v>5</v>
      </c>
      <c r="D82" t="s">
        <v>29</v>
      </c>
      <c r="E82" t="s">
        <v>44</v>
      </c>
      <c r="F82" s="18">
        <v>43774</v>
      </c>
      <c r="G82" s="18">
        <v>43774</v>
      </c>
      <c r="H82" s="17">
        <v>462</v>
      </c>
      <c r="I82" t="s">
        <v>31</v>
      </c>
      <c r="K82" t="s">
        <v>12</v>
      </c>
      <c r="L82" t="s">
        <v>28</v>
      </c>
      <c r="O82" t="s">
        <v>23</v>
      </c>
      <c r="P82" t="s">
        <v>13</v>
      </c>
      <c r="Q82" t="s">
        <v>169</v>
      </c>
      <c r="V82" s="16">
        <v>-1.0900000000000001</v>
      </c>
      <c r="W82" t="s">
        <v>47</v>
      </c>
      <c r="X82" t="s">
        <v>46</v>
      </c>
      <c r="Y82" t="s">
        <v>18</v>
      </c>
    </row>
    <row r="83" spans="1:25" x14ac:dyDescent="0.3">
      <c r="A83" t="s">
        <v>23</v>
      </c>
      <c r="B83" s="17">
        <v>2020</v>
      </c>
      <c r="C83" s="17">
        <v>5</v>
      </c>
      <c r="D83" t="s">
        <v>29</v>
      </c>
      <c r="E83" t="s">
        <v>44</v>
      </c>
      <c r="F83" s="18">
        <v>43774</v>
      </c>
      <c r="G83" s="18">
        <v>43774</v>
      </c>
      <c r="H83" s="17">
        <v>471</v>
      </c>
      <c r="I83" t="s">
        <v>31</v>
      </c>
      <c r="J83" t="s">
        <v>48</v>
      </c>
      <c r="K83" t="s">
        <v>22</v>
      </c>
      <c r="L83" t="s">
        <v>50</v>
      </c>
      <c r="O83" t="s">
        <v>23</v>
      </c>
      <c r="P83" t="s">
        <v>13</v>
      </c>
      <c r="Q83" t="s">
        <v>169</v>
      </c>
      <c r="V83" s="16">
        <v>0.13</v>
      </c>
      <c r="W83" t="s">
        <v>47</v>
      </c>
      <c r="X83" t="s">
        <v>46</v>
      </c>
      <c r="Y83" t="s">
        <v>18</v>
      </c>
    </row>
    <row r="84" spans="1:25" x14ac:dyDescent="0.3">
      <c r="A84" t="s">
        <v>23</v>
      </c>
      <c r="B84" s="17">
        <v>2020</v>
      </c>
      <c r="C84" s="17">
        <v>5</v>
      </c>
      <c r="D84" t="s">
        <v>29</v>
      </c>
      <c r="E84" t="s">
        <v>44</v>
      </c>
      <c r="F84" s="18">
        <v>43774</v>
      </c>
      <c r="G84" s="18">
        <v>43774</v>
      </c>
      <c r="H84" s="17">
        <v>472</v>
      </c>
      <c r="I84" t="s">
        <v>31</v>
      </c>
      <c r="K84" t="s">
        <v>12</v>
      </c>
      <c r="L84" t="s">
        <v>28</v>
      </c>
      <c r="O84" t="s">
        <v>23</v>
      </c>
      <c r="P84" t="s">
        <v>13</v>
      </c>
      <c r="Q84" t="s">
        <v>169</v>
      </c>
      <c r="V84" s="16">
        <v>-0.13</v>
      </c>
      <c r="W84" t="s">
        <v>47</v>
      </c>
      <c r="X84" t="s">
        <v>46</v>
      </c>
      <c r="Y84" t="s">
        <v>18</v>
      </c>
    </row>
    <row r="85" spans="1:25" x14ac:dyDescent="0.3">
      <c r="A85" t="s">
        <v>23</v>
      </c>
      <c r="B85" s="17">
        <v>2020</v>
      </c>
      <c r="C85" s="17">
        <v>5</v>
      </c>
      <c r="D85" t="s">
        <v>29</v>
      </c>
      <c r="E85" t="s">
        <v>44</v>
      </c>
      <c r="F85" s="18">
        <v>43774</v>
      </c>
      <c r="G85" s="18">
        <v>43774</v>
      </c>
      <c r="H85" s="17">
        <v>481</v>
      </c>
      <c r="I85" t="s">
        <v>31</v>
      </c>
      <c r="J85" t="s">
        <v>48</v>
      </c>
      <c r="K85" t="s">
        <v>22</v>
      </c>
      <c r="L85" t="s">
        <v>50</v>
      </c>
      <c r="O85" t="s">
        <v>23</v>
      </c>
      <c r="P85" t="s">
        <v>13</v>
      </c>
      <c r="Q85" t="s">
        <v>169</v>
      </c>
      <c r="V85" s="16">
        <v>1.27</v>
      </c>
      <c r="W85" t="s">
        <v>47</v>
      </c>
      <c r="X85" t="s">
        <v>46</v>
      </c>
      <c r="Y85" t="s">
        <v>18</v>
      </c>
    </row>
    <row r="86" spans="1:25" x14ac:dyDescent="0.3">
      <c r="A86" t="s">
        <v>23</v>
      </c>
      <c r="B86" s="17">
        <v>2020</v>
      </c>
      <c r="C86" s="17">
        <v>5</v>
      </c>
      <c r="D86" t="s">
        <v>29</v>
      </c>
      <c r="E86" t="s">
        <v>44</v>
      </c>
      <c r="F86" s="18">
        <v>43774</v>
      </c>
      <c r="G86" s="18">
        <v>43774</v>
      </c>
      <c r="H86" s="17">
        <v>482</v>
      </c>
      <c r="I86" t="s">
        <v>31</v>
      </c>
      <c r="K86" t="s">
        <v>12</v>
      </c>
      <c r="L86" t="s">
        <v>28</v>
      </c>
      <c r="O86" t="s">
        <v>23</v>
      </c>
      <c r="P86" t="s">
        <v>13</v>
      </c>
      <c r="Q86" t="s">
        <v>169</v>
      </c>
      <c r="V86" s="16">
        <v>-1.27</v>
      </c>
      <c r="W86" t="s">
        <v>47</v>
      </c>
      <c r="X86" t="s">
        <v>46</v>
      </c>
      <c r="Y86" t="s">
        <v>18</v>
      </c>
    </row>
    <row r="87" spans="1:25" x14ac:dyDescent="0.3">
      <c r="A87" t="s">
        <v>23</v>
      </c>
      <c r="B87" s="17">
        <v>2020</v>
      </c>
      <c r="C87" s="17">
        <v>5</v>
      </c>
      <c r="D87" t="s">
        <v>29</v>
      </c>
      <c r="E87" t="s">
        <v>44</v>
      </c>
      <c r="F87" s="18">
        <v>43774</v>
      </c>
      <c r="G87" s="18">
        <v>43774</v>
      </c>
      <c r="H87" s="17">
        <v>491</v>
      </c>
      <c r="I87" t="s">
        <v>31</v>
      </c>
      <c r="J87" t="s">
        <v>48</v>
      </c>
      <c r="K87" t="s">
        <v>22</v>
      </c>
      <c r="L87" t="s">
        <v>50</v>
      </c>
      <c r="O87" t="s">
        <v>23</v>
      </c>
      <c r="P87" t="s">
        <v>13</v>
      </c>
      <c r="Q87" t="s">
        <v>169</v>
      </c>
      <c r="V87" s="16">
        <v>1.27</v>
      </c>
      <c r="W87" t="s">
        <v>47</v>
      </c>
      <c r="X87" t="s">
        <v>46</v>
      </c>
      <c r="Y87" t="s">
        <v>18</v>
      </c>
    </row>
    <row r="88" spans="1:25" x14ac:dyDescent="0.3">
      <c r="A88" t="s">
        <v>23</v>
      </c>
      <c r="B88" s="17">
        <v>2020</v>
      </c>
      <c r="C88" s="17">
        <v>5</v>
      </c>
      <c r="D88" t="s">
        <v>29</v>
      </c>
      <c r="E88" t="s">
        <v>44</v>
      </c>
      <c r="F88" s="18">
        <v>43774</v>
      </c>
      <c r="G88" s="18">
        <v>43774</v>
      </c>
      <c r="H88" s="17">
        <v>492</v>
      </c>
      <c r="I88" t="s">
        <v>31</v>
      </c>
      <c r="K88" t="s">
        <v>12</v>
      </c>
      <c r="L88" t="s">
        <v>28</v>
      </c>
      <c r="O88" t="s">
        <v>23</v>
      </c>
      <c r="P88" t="s">
        <v>13</v>
      </c>
      <c r="Q88" t="s">
        <v>169</v>
      </c>
      <c r="V88" s="16">
        <v>-1.27</v>
      </c>
      <c r="W88" t="s">
        <v>47</v>
      </c>
      <c r="X88" t="s">
        <v>46</v>
      </c>
      <c r="Y88" t="s">
        <v>18</v>
      </c>
    </row>
    <row r="89" spans="1:25" x14ac:dyDescent="0.3">
      <c r="A89" t="s">
        <v>23</v>
      </c>
      <c r="B89" s="17">
        <v>2020</v>
      </c>
      <c r="C89" s="17">
        <v>5</v>
      </c>
      <c r="D89" t="s">
        <v>29</v>
      </c>
      <c r="E89" t="s">
        <v>44</v>
      </c>
      <c r="F89" s="18">
        <v>43774</v>
      </c>
      <c r="G89" s="18">
        <v>43774</v>
      </c>
      <c r="H89" s="17">
        <v>501</v>
      </c>
      <c r="I89" t="s">
        <v>31</v>
      </c>
      <c r="J89" t="s">
        <v>48</v>
      </c>
      <c r="K89" t="s">
        <v>22</v>
      </c>
      <c r="L89" t="s">
        <v>50</v>
      </c>
      <c r="O89" t="s">
        <v>23</v>
      </c>
      <c r="P89" t="s">
        <v>13</v>
      </c>
      <c r="Q89" t="s">
        <v>169</v>
      </c>
      <c r="V89" s="16">
        <v>0.17</v>
      </c>
      <c r="W89" t="s">
        <v>47</v>
      </c>
      <c r="X89" t="s">
        <v>46</v>
      </c>
      <c r="Y89" t="s">
        <v>18</v>
      </c>
    </row>
    <row r="90" spans="1:25" x14ac:dyDescent="0.3">
      <c r="A90" t="s">
        <v>23</v>
      </c>
      <c r="B90" s="17">
        <v>2020</v>
      </c>
      <c r="C90" s="17">
        <v>5</v>
      </c>
      <c r="D90" t="s">
        <v>29</v>
      </c>
      <c r="E90" t="s">
        <v>44</v>
      </c>
      <c r="F90" s="18">
        <v>43774</v>
      </c>
      <c r="G90" s="18">
        <v>43774</v>
      </c>
      <c r="H90" s="17">
        <v>502</v>
      </c>
      <c r="I90" t="s">
        <v>31</v>
      </c>
      <c r="K90" t="s">
        <v>12</v>
      </c>
      <c r="L90" t="s">
        <v>28</v>
      </c>
      <c r="O90" t="s">
        <v>23</v>
      </c>
      <c r="P90" t="s">
        <v>13</v>
      </c>
      <c r="Q90" t="s">
        <v>169</v>
      </c>
      <c r="V90" s="16">
        <v>-0.17</v>
      </c>
      <c r="W90" t="s">
        <v>47</v>
      </c>
      <c r="X90" t="s">
        <v>46</v>
      </c>
      <c r="Y90" t="s">
        <v>18</v>
      </c>
    </row>
    <row r="91" spans="1:25" x14ac:dyDescent="0.3">
      <c r="A91" t="s">
        <v>23</v>
      </c>
      <c r="B91" s="17">
        <v>2020</v>
      </c>
      <c r="C91" s="17">
        <v>5</v>
      </c>
      <c r="D91" t="s">
        <v>29</v>
      </c>
      <c r="E91" t="s">
        <v>44</v>
      </c>
      <c r="F91" s="18">
        <v>43774</v>
      </c>
      <c r="G91" s="18">
        <v>43774</v>
      </c>
      <c r="H91" s="17">
        <v>511</v>
      </c>
      <c r="I91" t="s">
        <v>31</v>
      </c>
      <c r="J91" t="s">
        <v>48</v>
      </c>
      <c r="K91" t="s">
        <v>22</v>
      </c>
      <c r="L91" t="s">
        <v>50</v>
      </c>
      <c r="O91" t="s">
        <v>23</v>
      </c>
      <c r="P91" t="s">
        <v>13</v>
      </c>
      <c r="Q91" t="s">
        <v>169</v>
      </c>
      <c r="V91" s="16">
        <v>0.17</v>
      </c>
      <c r="W91" t="s">
        <v>47</v>
      </c>
      <c r="X91" t="s">
        <v>46</v>
      </c>
      <c r="Y91" t="s">
        <v>18</v>
      </c>
    </row>
    <row r="92" spans="1:25" x14ac:dyDescent="0.3">
      <c r="A92" t="s">
        <v>23</v>
      </c>
      <c r="B92" s="17">
        <v>2020</v>
      </c>
      <c r="C92" s="17">
        <v>5</v>
      </c>
      <c r="D92" t="s">
        <v>29</v>
      </c>
      <c r="E92" t="s">
        <v>44</v>
      </c>
      <c r="F92" s="18">
        <v>43774</v>
      </c>
      <c r="G92" s="18">
        <v>43774</v>
      </c>
      <c r="H92" s="17">
        <v>512</v>
      </c>
      <c r="I92" t="s">
        <v>31</v>
      </c>
      <c r="K92" t="s">
        <v>12</v>
      </c>
      <c r="L92" t="s">
        <v>28</v>
      </c>
      <c r="O92" t="s">
        <v>23</v>
      </c>
      <c r="P92" t="s">
        <v>13</v>
      </c>
      <c r="Q92" t="s">
        <v>169</v>
      </c>
      <c r="V92" s="16">
        <v>-0.17</v>
      </c>
      <c r="W92" t="s">
        <v>47</v>
      </c>
      <c r="X92" t="s">
        <v>46</v>
      </c>
      <c r="Y92" t="s">
        <v>18</v>
      </c>
    </row>
    <row r="93" spans="1:25" x14ac:dyDescent="0.3">
      <c r="A93" t="s">
        <v>23</v>
      </c>
      <c r="B93" s="17">
        <v>2020</v>
      </c>
      <c r="C93" s="17">
        <v>5</v>
      </c>
      <c r="D93" t="s">
        <v>29</v>
      </c>
      <c r="E93" t="s">
        <v>44</v>
      </c>
      <c r="F93" s="18">
        <v>43774</v>
      </c>
      <c r="G93" s="18">
        <v>43774</v>
      </c>
      <c r="H93" s="17">
        <v>521</v>
      </c>
      <c r="I93" t="s">
        <v>31</v>
      </c>
      <c r="J93" t="s">
        <v>48</v>
      </c>
      <c r="K93" t="s">
        <v>22</v>
      </c>
      <c r="L93" t="s">
        <v>50</v>
      </c>
      <c r="O93" t="s">
        <v>23</v>
      </c>
      <c r="P93" t="s">
        <v>13</v>
      </c>
      <c r="Q93" t="s">
        <v>169</v>
      </c>
      <c r="V93" s="16">
        <v>1.27</v>
      </c>
      <c r="W93" t="s">
        <v>47</v>
      </c>
      <c r="X93" t="s">
        <v>46</v>
      </c>
      <c r="Y93" t="s">
        <v>18</v>
      </c>
    </row>
    <row r="94" spans="1:25" x14ac:dyDescent="0.3">
      <c r="A94" t="s">
        <v>23</v>
      </c>
      <c r="B94" s="17">
        <v>2020</v>
      </c>
      <c r="C94" s="17">
        <v>5</v>
      </c>
      <c r="D94" t="s">
        <v>29</v>
      </c>
      <c r="E94" t="s">
        <v>44</v>
      </c>
      <c r="F94" s="18">
        <v>43774</v>
      </c>
      <c r="G94" s="18">
        <v>43774</v>
      </c>
      <c r="H94" s="17">
        <v>522</v>
      </c>
      <c r="I94" t="s">
        <v>31</v>
      </c>
      <c r="K94" t="s">
        <v>12</v>
      </c>
      <c r="L94" t="s">
        <v>28</v>
      </c>
      <c r="O94" t="s">
        <v>23</v>
      </c>
      <c r="P94" t="s">
        <v>13</v>
      </c>
      <c r="Q94" t="s">
        <v>169</v>
      </c>
      <c r="V94" s="16">
        <v>-1.27</v>
      </c>
      <c r="W94" t="s">
        <v>47</v>
      </c>
      <c r="X94" t="s">
        <v>46</v>
      </c>
      <c r="Y94" t="s">
        <v>18</v>
      </c>
    </row>
    <row r="95" spans="1:25" x14ac:dyDescent="0.3">
      <c r="A95" t="s">
        <v>23</v>
      </c>
      <c r="B95" s="17">
        <v>2020</v>
      </c>
      <c r="C95" s="17">
        <v>5</v>
      </c>
      <c r="D95" t="s">
        <v>29</v>
      </c>
      <c r="E95" t="s">
        <v>44</v>
      </c>
      <c r="F95" s="18">
        <v>43774</v>
      </c>
      <c r="G95" s="18">
        <v>43774</v>
      </c>
      <c r="H95" s="17">
        <v>531</v>
      </c>
      <c r="I95" t="s">
        <v>31</v>
      </c>
      <c r="J95" t="s">
        <v>48</v>
      </c>
      <c r="K95" t="s">
        <v>22</v>
      </c>
      <c r="L95" t="s">
        <v>50</v>
      </c>
      <c r="O95" t="s">
        <v>23</v>
      </c>
      <c r="P95" t="s">
        <v>13</v>
      </c>
      <c r="Q95" t="s">
        <v>169</v>
      </c>
      <c r="V95" s="16">
        <v>0.17</v>
      </c>
      <c r="W95" t="s">
        <v>47</v>
      </c>
      <c r="X95" t="s">
        <v>46</v>
      </c>
      <c r="Y95" t="s">
        <v>18</v>
      </c>
    </row>
    <row r="96" spans="1:25" x14ac:dyDescent="0.3">
      <c r="A96" t="s">
        <v>23</v>
      </c>
      <c r="B96" s="17">
        <v>2020</v>
      </c>
      <c r="C96" s="17">
        <v>5</v>
      </c>
      <c r="D96" t="s">
        <v>29</v>
      </c>
      <c r="E96" t="s">
        <v>44</v>
      </c>
      <c r="F96" s="18">
        <v>43774</v>
      </c>
      <c r="G96" s="18">
        <v>43774</v>
      </c>
      <c r="H96" s="17">
        <v>532</v>
      </c>
      <c r="I96" t="s">
        <v>31</v>
      </c>
      <c r="K96" t="s">
        <v>12</v>
      </c>
      <c r="L96" t="s">
        <v>28</v>
      </c>
      <c r="O96" t="s">
        <v>23</v>
      </c>
      <c r="P96" t="s">
        <v>13</v>
      </c>
      <c r="Q96" t="s">
        <v>169</v>
      </c>
      <c r="V96" s="16">
        <v>-0.17</v>
      </c>
      <c r="W96" t="s">
        <v>47</v>
      </c>
      <c r="X96" t="s">
        <v>46</v>
      </c>
      <c r="Y96" t="s">
        <v>18</v>
      </c>
    </row>
    <row r="97" spans="1:25" x14ac:dyDescent="0.3">
      <c r="A97" t="s">
        <v>23</v>
      </c>
      <c r="B97" s="17">
        <v>2020</v>
      </c>
      <c r="C97" s="17">
        <v>5</v>
      </c>
      <c r="D97" t="s">
        <v>29</v>
      </c>
      <c r="E97" t="s">
        <v>44</v>
      </c>
      <c r="F97" s="18">
        <v>43774</v>
      </c>
      <c r="G97" s="18">
        <v>43774</v>
      </c>
      <c r="H97" s="17">
        <v>541</v>
      </c>
      <c r="I97" t="s">
        <v>31</v>
      </c>
      <c r="J97" t="s">
        <v>48</v>
      </c>
      <c r="K97" t="s">
        <v>22</v>
      </c>
      <c r="L97" t="s">
        <v>50</v>
      </c>
      <c r="O97" t="s">
        <v>23</v>
      </c>
      <c r="P97" t="s">
        <v>13</v>
      </c>
      <c r="Q97" t="s">
        <v>169</v>
      </c>
      <c r="V97" s="16">
        <v>0.3</v>
      </c>
      <c r="W97" t="s">
        <v>47</v>
      </c>
      <c r="X97" t="s">
        <v>46</v>
      </c>
      <c r="Y97" t="s">
        <v>18</v>
      </c>
    </row>
    <row r="98" spans="1:25" x14ac:dyDescent="0.3">
      <c r="A98" t="s">
        <v>23</v>
      </c>
      <c r="B98" s="17">
        <v>2020</v>
      </c>
      <c r="C98" s="17">
        <v>5</v>
      </c>
      <c r="D98" t="s">
        <v>29</v>
      </c>
      <c r="E98" t="s">
        <v>44</v>
      </c>
      <c r="F98" s="18">
        <v>43774</v>
      </c>
      <c r="G98" s="18">
        <v>43774</v>
      </c>
      <c r="H98" s="17">
        <v>542</v>
      </c>
      <c r="I98" t="s">
        <v>31</v>
      </c>
      <c r="K98" t="s">
        <v>12</v>
      </c>
      <c r="L98" t="s">
        <v>28</v>
      </c>
      <c r="O98" t="s">
        <v>23</v>
      </c>
      <c r="P98" t="s">
        <v>13</v>
      </c>
      <c r="Q98" t="s">
        <v>169</v>
      </c>
      <c r="V98" s="16">
        <v>-0.3</v>
      </c>
      <c r="W98" t="s">
        <v>47</v>
      </c>
      <c r="X98" t="s">
        <v>46</v>
      </c>
      <c r="Y98" t="s">
        <v>18</v>
      </c>
    </row>
    <row r="99" spans="1:25" x14ac:dyDescent="0.3">
      <c r="A99" t="s">
        <v>23</v>
      </c>
      <c r="B99" s="17">
        <v>2020</v>
      </c>
      <c r="C99" s="17">
        <v>5</v>
      </c>
      <c r="D99" t="s">
        <v>29</v>
      </c>
      <c r="E99" t="s">
        <v>44</v>
      </c>
      <c r="F99" s="18">
        <v>43774</v>
      </c>
      <c r="G99" s="18">
        <v>43774</v>
      </c>
      <c r="H99" s="17">
        <v>551</v>
      </c>
      <c r="I99" t="s">
        <v>31</v>
      </c>
      <c r="J99" t="s">
        <v>48</v>
      </c>
      <c r="K99" t="s">
        <v>22</v>
      </c>
      <c r="L99" t="s">
        <v>50</v>
      </c>
      <c r="O99" t="s">
        <v>23</v>
      </c>
      <c r="P99" t="s">
        <v>13</v>
      </c>
      <c r="Q99" t="s">
        <v>169</v>
      </c>
      <c r="V99" s="16">
        <v>0.3</v>
      </c>
      <c r="W99" t="s">
        <v>47</v>
      </c>
      <c r="X99" t="s">
        <v>46</v>
      </c>
      <c r="Y99" t="s">
        <v>18</v>
      </c>
    </row>
    <row r="100" spans="1:25" x14ac:dyDescent="0.3">
      <c r="A100" t="s">
        <v>23</v>
      </c>
      <c r="B100" s="17">
        <v>2020</v>
      </c>
      <c r="C100" s="17">
        <v>5</v>
      </c>
      <c r="D100" t="s">
        <v>29</v>
      </c>
      <c r="E100" t="s">
        <v>44</v>
      </c>
      <c r="F100" s="18">
        <v>43774</v>
      </c>
      <c r="G100" s="18">
        <v>43774</v>
      </c>
      <c r="H100" s="17">
        <v>552</v>
      </c>
      <c r="I100" t="s">
        <v>31</v>
      </c>
      <c r="K100" t="s">
        <v>12</v>
      </c>
      <c r="L100" t="s">
        <v>28</v>
      </c>
      <c r="O100" t="s">
        <v>23</v>
      </c>
      <c r="P100" t="s">
        <v>13</v>
      </c>
      <c r="Q100" t="s">
        <v>169</v>
      </c>
      <c r="V100" s="16">
        <v>-0.3</v>
      </c>
      <c r="W100" t="s">
        <v>47</v>
      </c>
      <c r="X100" t="s">
        <v>46</v>
      </c>
      <c r="Y100" t="s">
        <v>18</v>
      </c>
    </row>
    <row r="101" spans="1:25" x14ac:dyDescent="0.3">
      <c r="A101" t="s">
        <v>23</v>
      </c>
      <c r="B101" s="17">
        <v>2020</v>
      </c>
      <c r="C101" s="17">
        <v>5</v>
      </c>
      <c r="D101" t="s">
        <v>29</v>
      </c>
      <c r="E101" t="s">
        <v>44</v>
      </c>
      <c r="F101" s="18">
        <v>43774</v>
      </c>
      <c r="G101" s="18">
        <v>43774</v>
      </c>
      <c r="H101" s="17">
        <v>561</v>
      </c>
      <c r="I101" t="s">
        <v>31</v>
      </c>
      <c r="J101" t="s">
        <v>48</v>
      </c>
      <c r="K101" t="s">
        <v>22</v>
      </c>
      <c r="L101" t="s">
        <v>50</v>
      </c>
      <c r="O101" t="s">
        <v>23</v>
      </c>
      <c r="P101" t="s">
        <v>13</v>
      </c>
      <c r="Q101" t="s">
        <v>169</v>
      </c>
      <c r="V101" s="16">
        <v>0.9</v>
      </c>
      <c r="W101" t="s">
        <v>47</v>
      </c>
      <c r="X101" t="s">
        <v>46</v>
      </c>
      <c r="Y101" t="s">
        <v>18</v>
      </c>
    </row>
    <row r="102" spans="1:25" x14ac:dyDescent="0.3">
      <c r="A102" t="s">
        <v>23</v>
      </c>
      <c r="B102" s="17">
        <v>2020</v>
      </c>
      <c r="C102" s="17">
        <v>5</v>
      </c>
      <c r="D102" t="s">
        <v>29</v>
      </c>
      <c r="E102" t="s">
        <v>44</v>
      </c>
      <c r="F102" s="18">
        <v>43774</v>
      </c>
      <c r="G102" s="18">
        <v>43774</v>
      </c>
      <c r="H102" s="17">
        <v>562</v>
      </c>
      <c r="I102" t="s">
        <v>31</v>
      </c>
      <c r="K102" t="s">
        <v>12</v>
      </c>
      <c r="L102" t="s">
        <v>28</v>
      </c>
      <c r="O102" t="s">
        <v>23</v>
      </c>
      <c r="P102" t="s">
        <v>13</v>
      </c>
      <c r="Q102" t="s">
        <v>169</v>
      </c>
      <c r="V102" s="16">
        <v>-0.9</v>
      </c>
      <c r="W102" t="s">
        <v>47</v>
      </c>
      <c r="X102" t="s">
        <v>46</v>
      </c>
      <c r="Y102" t="s">
        <v>18</v>
      </c>
    </row>
    <row r="103" spans="1:25" x14ac:dyDescent="0.3">
      <c r="A103" t="s">
        <v>23</v>
      </c>
      <c r="B103" s="17">
        <v>2020</v>
      </c>
      <c r="C103" s="17">
        <v>5</v>
      </c>
      <c r="D103" t="s">
        <v>29</v>
      </c>
      <c r="E103" t="s">
        <v>52</v>
      </c>
      <c r="F103" s="18">
        <v>43778</v>
      </c>
      <c r="G103" s="18">
        <v>43778</v>
      </c>
      <c r="H103" s="17">
        <v>159</v>
      </c>
      <c r="I103" t="s">
        <v>31</v>
      </c>
      <c r="K103" t="s">
        <v>12</v>
      </c>
      <c r="L103" t="s">
        <v>28</v>
      </c>
      <c r="O103" t="s">
        <v>23</v>
      </c>
      <c r="P103" t="s">
        <v>13</v>
      </c>
      <c r="Q103" t="s">
        <v>169</v>
      </c>
      <c r="V103" s="16">
        <v>0.42</v>
      </c>
      <c r="W103" t="s">
        <v>45</v>
      </c>
      <c r="X103" t="s">
        <v>43</v>
      </c>
      <c r="Y103" t="s">
        <v>14</v>
      </c>
    </row>
    <row r="104" spans="1:25" x14ac:dyDescent="0.3">
      <c r="A104" t="s">
        <v>23</v>
      </c>
      <c r="B104" s="17">
        <v>2020</v>
      </c>
      <c r="C104" s="17">
        <v>5</v>
      </c>
      <c r="D104" t="s">
        <v>29</v>
      </c>
      <c r="E104" t="s">
        <v>52</v>
      </c>
      <c r="F104" s="18">
        <v>43778</v>
      </c>
      <c r="G104" s="18">
        <v>43778</v>
      </c>
      <c r="H104" s="17">
        <v>160</v>
      </c>
      <c r="I104" t="s">
        <v>31</v>
      </c>
      <c r="K104" t="s">
        <v>25</v>
      </c>
      <c r="L104" t="s">
        <v>28</v>
      </c>
      <c r="P104" t="s">
        <v>13</v>
      </c>
      <c r="V104" s="16">
        <v>-0.42</v>
      </c>
      <c r="W104" t="s">
        <v>45</v>
      </c>
      <c r="X104" t="s">
        <v>43</v>
      </c>
      <c r="Y104" t="s">
        <v>14</v>
      </c>
    </row>
    <row r="105" spans="1:25" x14ac:dyDescent="0.3">
      <c r="A105" t="s">
        <v>23</v>
      </c>
      <c r="B105" s="17">
        <v>2020</v>
      </c>
      <c r="C105" s="17">
        <v>5</v>
      </c>
      <c r="D105" t="s">
        <v>29</v>
      </c>
      <c r="E105" t="s">
        <v>52</v>
      </c>
      <c r="F105" s="18">
        <v>43778</v>
      </c>
      <c r="G105" s="18">
        <v>43778</v>
      </c>
      <c r="H105" s="17">
        <v>169</v>
      </c>
      <c r="I105" t="s">
        <v>31</v>
      </c>
      <c r="K105" t="s">
        <v>12</v>
      </c>
      <c r="L105" t="s">
        <v>28</v>
      </c>
      <c r="O105" t="s">
        <v>23</v>
      </c>
      <c r="P105" t="s">
        <v>13</v>
      </c>
      <c r="Q105" t="s">
        <v>169</v>
      </c>
      <c r="V105" s="16">
        <v>0.04</v>
      </c>
      <c r="W105" t="s">
        <v>45</v>
      </c>
      <c r="X105" t="s">
        <v>43</v>
      </c>
      <c r="Y105" t="s">
        <v>14</v>
      </c>
    </row>
    <row r="106" spans="1:25" x14ac:dyDescent="0.3">
      <c r="A106" t="s">
        <v>23</v>
      </c>
      <c r="B106" s="17">
        <v>2020</v>
      </c>
      <c r="C106" s="17">
        <v>5</v>
      </c>
      <c r="D106" t="s">
        <v>29</v>
      </c>
      <c r="E106" t="s">
        <v>52</v>
      </c>
      <c r="F106" s="18">
        <v>43778</v>
      </c>
      <c r="G106" s="18">
        <v>43778</v>
      </c>
      <c r="H106" s="17">
        <v>170</v>
      </c>
      <c r="I106" t="s">
        <v>31</v>
      </c>
      <c r="K106" t="s">
        <v>25</v>
      </c>
      <c r="L106" t="s">
        <v>28</v>
      </c>
      <c r="P106" t="s">
        <v>13</v>
      </c>
      <c r="V106" s="16">
        <v>-0.04</v>
      </c>
      <c r="W106" t="s">
        <v>45</v>
      </c>
      <c r="X106" t="s">
        <v>43</v>
      </c>
      <c r="Y106" t="s">
        <v>14</v>
      </c>
    </row>
    <row r="107" spans="1:25" x14ac:dyDescent="0.3">
      <c r="A107" t="s">
        <v>23</v>
      </c>
      <c r="B107" s="17">
        <v>2020</v>
      </c>
      <c r="C107" s="17">
        <v>5</v>
      </c>
      <c r="D107" t="s">
        <v>29</v>
      </c>
      <c r="E107" t="s">
        <v>52</v>
      </c>
      <c r="F107" s="18">
        <v>43778</v>
      </c>
      <c r="G107" s="18">
        <v>43778</v>
      </c>
      <c r="H107" s="17">
        <v>179</v>
      </c>
      <c r="I107" t="s">
        <v>31</v>
      </c>
      <c r="K107" t="s">
        <v>12</v>
      </c>
      <c r="L107" t="s">
        <v>28</v>
      </c>
      <c r="O107" t="s">
        <v>23</v>
      </c>
      <c r="P107" t="s">
        <v>13</v>
      </c>
      <c r="Q107" t="s">
        <v>169</v>
      </c>
      <c r="V107" s="16">
        <v>0.51</v>
      </c>
      <c r="W107" t="s">
        <v>45</v>
      </c>
      <c r="X107" t="s">
        <v>43</v>
      </c>
      <c r="Y107" t="s">
        <v>14</v>
      </c>
    </row>
    <row r="108" spans="1:25" x14ac:dyDescent="0.3">
      <c r="A108" t="s">
        <v>23</v>
      </c>
      <c r="B108" s="17">
        <v>2020</v>
      </c>
      <c r="C108" s="17">
        <v>5</v>
      </c>
      <c r="D108" t="s">
        <v>29</v>
      </c>
      <c r="E108" t="s">
        <v>52</v>
      </c>
      <c r="F108" s="18">
        <v>43778</v>
      </c>
      <c r="G108" s="18">
        <v>43778</v>
      </c>
      <c r="H108" s="17">
        <v>180</v>
      </c>
      <c r="I108" t="s">
        <v>31</v>
      </c>
      <c r="K108" t="s">
        <v>25</v>
      </c>
      <c r="L108" t="s">
        <v>28</v>
      </c>
      <c r="P108" t="s">
        <v>13</v>
      </c>
      <c r="V108" s="16">
        <v>-0.51</v>
      </c>
      <c r="W108" t="s">
        <v>45</v>
      </c>
      <c r="X108" t="s">
        <v>43</v>
      </c>
      <c r="Y108" t="s">
        <v>14</v>
      </c>
    </row>
    <row r="109" spans="1:25" x14ac:dyDescent="0.3">
      <c r="A109" t="s">
        <v>23</v>
      </c>
      <c r="B109" s="17">
        <v>2020</v>
      </c>
      <c r="C109" s="17">
        <v>5</v>
      </c>
      <c r="D109" t="s">
        <v>29</v>
      </c>
      <c r="E109" t="s">
        <v>52</v>
      </c>
      <c r="F109" s="18">
        <v>43778</v>
      </c>
      <c r="G109" s="18">
        <v>43778</v>
      </c>
      <c r="H109" s="17">
        <v>189</v>
      </c>
      <c r="I109" t="s">
        <v>31</v>
      </c>
      <c r="K109" t="s">
        <v>12</v>
      </c>
      <c r="L109" t="s">
        <v>28</v>
      </c>
      <c r="O109" t="s">
        <v>23</v>
      </c>
      <c r="P109" t="s">
        <v>13</v>
      </c>
      <c r="Q109" t="s">
        <v>169</v>
      </c>
      <c r="V109" s="16">
        <v>0.05</v>
      </c>
      <c r="W109" t="s">
        <v>45</v>
      </c>
      <c r="X109" t="s">
        <v>43</v>
      </c>
      <c r="Y109" t="s">
        <v>14</v>
      </c>
    </row>
    <row r="110" spans="1:25" x14ac:dyDescent="0.3">
      <c r="A110" t="s">
        <v>23</v>
      </c>
      <c r="B110" s="17">
        <v>2020</v>
      </c>
      <c r="C110" s="17">
        <v>5</v>
      </c>
      <c r="D110" t="s">
        <v>29</v>
      </c>
      <c r="E110" t="s">
        <v>52</v>
      </c>
      <c r="F110" s="18">
        <v>43778</v>
      </c>
      <c r="G110" s="18">
        <v>43778</v>
      </c>
      <c r="H110" s="17">
        <v>190</v>
      </c>
      <c r="I110" t="s">
        <v>31</v>
      </c>
      <c r="K110" t="s">
        <v>25</v>
      </c>
      <c r="L110" t="s">
        <v>28</v>
      </c>
      <c r="P110" t="s">
        <v>13</v>
      </c>
      <c r="V110" s="16">
        <v>-0.05</v>
      </c>
      <c r="W110" t="s">
        <v>45</v>
      </c>
      <c r="X110" t="s">
        <v>43</v>
      </c>
      <c r="Y110" t="s">
        <v>14</v>
      </c>
    </row>
    <row r="111" spans="1:25" x14ac:dyDescent="0.3">
      <c r="A111" t="s">
        <v>23</v>
      </c>
      <c r="B111" s="17">
        <v>2020</v>
      </c>
      <c r="C111" s="17">
        <v>5</v>
      </c>
      <c r="D111" t="s">
        <v>29</v>
      </c>
      <c r="E111" t="s">
        <v>52</v>
      </c>
      <c r="F111" s="18">
        <v>43778</v>
      </c>
      <c r="G111" s="18">
        <v>43778</v>
      </c>
      <c r="H111" s="17">
        <v>199</v>
      </c>
      <c r="I111" t="s">
        <v>31</v>
      </c>
      <c r="K111" t="s">
        <v>12</v>
      </c>
      <c r="L111" t="s">
        <v>28</v>
      </c>
      <c r="O111" t="s">
        <v>23</v>
      </c>
      <c r="P111" t="s">
        <v>13</v>
      </c>
      <c r="Q111" t="s">
        <v>169</v>
      </c>
      <c r="V111" s="16">
        <v>0.51</v>
      </c>
      <c r="W111" t="s">
        <v>45</v>
      </c>
      <c r="X111" t="s">
        <v>43</v>
      </c>
      <c r="Y111" t="s">
        <v>14</v>
      </c>
    </row>
    <row r="112" spans="1:25" x14ac:dyDescent="0.3">
      <c r="A112" t="s">
        <v>23</v>
      </c>
      <c r="B112" s="17">
        <v>2020</v>
      </c>
      <c r="C112" s="17">
        <v>5</v>
      </c>
      <c r="D112" t="s">
        <v>29</v>
      </c>
      <c r="E112" t="s">
        <v>52</v>
      </c>
      <c r="F112" s="18">
        <v>43778</v>
      </c>
      <c r="G112" s="18">
        <v>43778</v>
      </c>
      <c r="H112" s="17">
        <v>200</v>
      </c>
      <c r="I112" t="s">
        <v>31</v>
      </c>
      <c r="K112" t="s">
        <v>25</v>
      </c>
      <c r="L112" t="s">
        <v>28</v>
      </c>
      <c r="P112" t="s">
        <v>13</v>
      </c>
      <c r="V112" s="16">
        <v>-0.51</v>
      </c>
      <c r="W112" t="s">
        <v>45</v>
      </c>
      <c r="X112" t="s">
        <v>43</v>
      </c>
      <c r="Y112" t="s">
        <v>14</v>
      </c>
    </row>
    <row r="113" spans="1:25" x14ac:dyDescent="0.3">
      <c r="A113" t="s">
        <v>23</v>
      </c>
      <c r="B113" s="17">
        <v>2020</v>
      </c>
      <c r="C113" s="17">
        <v>5</v>
      </c>
      <c r="D113" t="s">
        <v>29</v>
      </c>
      <c r="E113" t="s">
        <v>52</v>
      </c>
      <c r="F113" s="18">
        <v>43778</v>
      </c>
      <c r="G113" s="18">
        <v>43778</v>
      </c>
      <c r="H113" s="17">
        <v>209</v>
      </c>
      <c r="I113" t="s">
        <v>31</v>
      </c>
      <c r="K113" t="s">
        <v>12</v>
      </c>
      <c r="L113" t="s">
        <v>28</v>
      </c>
      <c r="O113" t="s">
        <v>23</v>
      </c>
      <c r="P113" t="s">
        <v>13</v>
      </c>
      <c r="Q113" t="s">
        <v>169</v>
      </c>
      <c r="V113" s="16">
        <v>0.05</v>
      </c>
      <c r="W113" t="s">
        <v>45</v>
      </c>
      <c r="X113" t="s">
        <v>43</v>
      </c>
      <c r="Y113" t="s">
        <v>14</v>
      </c>
    </row>
    <row r="114" spans="1:25" x14ac:dyDescent="0.3">
      <c r="A114" t="s">
        <v>23</v>
      </c>
      <c r="B114" s="17">
        <v>2020</v>
      </c>
      <c r="C114" s="17">
        <v>5</v>
      </c>
      <c r="D114" t="s">
        <v>29</v>
      </c>
      <c r="E114" t="s">
        <v>52</v>
      </c>
      <c r="F114" s="18">
        <v>43778</v>
      </c>
      <c r="G114" s="18">
        <v>43778</v>
      </c>
      <c r="H114" s="17">
        <v>210</v>
      </c>
      <c r="I114" t="s">
        <v>31</v>
      </c>
      <c r="K114" t="s">
        <v>25</v>
      </c>
      <c r="L114" t="s">
        <v>28</v>
      </c>
      <c r="P114" t="s">
        <v>13</v>
      </c>
      <c r="V114" s="16">
        <v>-0.05</v>
      </c>
      <c r="W114" t="s">
        <v>45</v>
      </c>
      <c r="X114" t="s">
        <v>43</v>
      </c>
      <c r="Y114" t="s">
        <v>14</v>
      </c>
    </row>
    <row r="115" spans="1:25" x14ac:dyDescent="0.3">
      <c r="A115" t="s">
        <v>23</v>
      </c>
      <c r="B115" s="17">
        <v>2020</v>
      </c>
      <c r="C115" s="17">
        <v>5</v>
      </c>
      <c r="D115" t="s">
        <v>29</v>
      </c>
      <c r="E115" t="s">
        <v>52</v>
      </c>
      <c r="F115" s="18">
        <v>43778</v>
      </c>
      <c r="G115" s="18">
        <v>43778</v>
      </c>
      <c r="H115" s="17">
        <v>219</v>
      </c>
      <c r="I115" t="s">
        <v>31</v>
      </c>
      <c r="K115" t="s">
        <v>12</v>
      </c>
      <c r="L115" t="s">
        <v>28</v>
      </c>
      <c r="O115" t="s">
        <v>23</v>
      </c>
      <c r="P115" t="s">
        <v>13</v>
      </c>
      <c r="Q115" t="s">
        <v>169</v>
      </c>
      <c r="V115" s="16">
        <v>0.43</v>
      </c>
      <c r="W115" t="s">
        <v>45</v>
      </c>
      <c r="X115" t="s">
        <v>43</v>
      </c>
      <c r="Y115" t="s">
        <v>14</v>
      </c>
    </row>
    <row r="116" spans="1:25" x14ac:dyDescent="0.3">
      <c r="A116" t="s">
        <v>23</v>
      </c>
      <c r="B116" s="17">
        <v>2020</v>
      </c>
      <c r="C116" s="17">
        <v>5</v>
      </c>
      <c r="D116" t="s">
        <v>29</v>
      </c>
      <c r="E116" t="s">
        <v>52</v>
      </c>
      <c r="F116" s="18">
        <v>43778</v>
      </c>
      <c r="G116" s="18">
        <v>43778</v>
      </c>
      <c r="H116" s="17">
        <v>220</v>
      </c>
      <c r="I116" t="s">
        <v>31</v>
      </c>
      <c r="K116" t="s">
        <v>25</v>
      </c>
      <c r="L116" t="s">
        <v>28</v>
      </c>
      <c r="P116" t="s">
        <v>13</v>
      </c>
      <c r="V116" s="16">
        <v>-0.43</v>
      </c>
      <c r="W116" t="s">
        <v>45</v>
      </c>
      <c r="X116" t="s">
        <v>43</v>
      </c>
      <c r="Y116" t="s">
        <v>14</v>
      </c>
    </row>
    <row r="117" spans="1:25" x14ac:dyDescent="0.3">
      <c r="A117" t="s">
        <v>23</v>
      </c>
      <c r="B117" s="17">
        <v>2020</v>
      </c>
      <c r="C117" s="17">
        <v>5</v>
      </c>
      <c r="D117" t="s">
        <v>29</v>
      </c>
      <c r="E117" t="s">
        <v>52</v>
      </c>
      <c r="F117" s="18">
        <v>43778</v>
      </c>
      <c r="G117" s="18">
        <v>43778</v>
      </c>
      <c r="H117" s="17">
        <v>229</v>
      </c>
      <c r="I117" t="s">
        <v>31</v>
      </c>
      <c r="K117" t="s">
        <v>12</v>
      </c>
      <c r="L117" t="s">
        <v>28</v>
      </c>
      <c r="O117" t="s">
        <v>23</v>
      </c>
      <c r="P117" t="s">
        <v>13</v>
      </c>
      <c r="Q117" t="s">
        <v>169</v>
      </c>
      <c r="V117" s="16">
        <v>0.46</v>
      </c>
      <c r="W117" t="s">
        <v>45</v>
      </c>
      <c r="X117" t="s">
        <v>43</v>
      </c>
      <c r="Y117" t="s">
        <v>14</v>
      </c>
    </row>
    <row r="118" spans="1:25" x14ac:dyDescent="0.3">
      <c r="A118" t="s">
        <v>23</v>
      </c>
      <c r="B118" s="17">
        <v>2020</v>
      </c>
      <c r="C118" s="17">
        <v>5</v>
      </c>
      <c r="D118" t="s">
        <v>29</v>
      </c>
      <c r="E118" t="s">
        <v>52</v>
      </c>
      <c r="F118" s="18">
        <v>43778</v>
      </c>
      <c r="G118" s="18">
        <v>43778</v>
      </c>
      <c r="H118" s="17">
        <v>230</v>
      </c>
      <c r="I118" t="s">
        <v>31</v>
      </c>
      <c r="K118" t="s">
        <v>25</v>
      </c>
      <c r="L118" t="s">
        <v>28</v>
      </c>
      <c r="P118" t="s">
        <v>13</v>
      </c>
      <c r="V118" s="16">
        <v>-0.46</v>
      </c>
      <c r="W118" t="s">
        <v>45</v>
      </c>
      <c r="X118" t="s">
        <v>43</v>
      </c>
      <c r="Y118" t="s">
        <v>14</v>
      </c>
    </row>
    <row r="119" spans="1:25" x14ac:dyDescent="0.3">
      <c r="A119" t="s">
        <v>23</v>
      </c>
      <c r="B119" s="17">
        <v>2020</v>
      </c>
      <c r="C119" s="17">
        <v>5</v>
      </c>
      <c r="D119" t="s">
        <v>29</v>
      </c>
      <c r="E119" t="s">
        <v>52</v>
      </c>
      <c r="F119" s="18">
        <v>43778</v>
      </c>
      <c r="G119" s="18">
        <v>43778</v>
      </c>
      <c r="H119" s="17">
        <v>239</v>
      </c>
      <c r="I119" t="s">
        <v>31</v>
      </c>
      <c r="K119" t="s">
        <v>12</v>
      </c>
      <c r="L119" t="s">
        <v>28</v>
      </c>
      <c r="O119" t="s">
        <v>23</v>
      </c>
      <c r="P119" t="s">
        <v>13</v>
      </c>
      <c r="Q119" t="s">
        <v>169</v>
      </c>
      <c r="V119" s="16">
        <v>0.06</v>
      </c>
      <c r="W119" t="s">
        <v>45</v>
      </c>
      <c r="X119" t="s">
        <v>43</v>
      </c>
      <c r="Y119" t="s">
        <v>14</v>
      </c>
    </row>
    <row r="120" spans="1:25" x14ac:dyDescent="0.3">
      <c r="A120" t="s">
        <v>23</v>
      </c>
      <c r="B120" s="17">
        <v>2020</v>
      </c>
      <c r="C120" s="17">
        <v>5</v>
      </c>
      <c r="D120" t="s">
        <v>29</v>
      </c>
      <c r="E120" t="s">
        <v>52</v>
      </c>
      <c r="F120" s="18">
        <v>43778</v>
      </c>
      <c r="G120" s="18">
        <v>43778</v>
      </c>
      <c r="H120" s="17">
        <v>240</v>
      </c>
      <c r="I120" t="s">
        <v>31</v>
      </c>
      <c r="K120" t="s">
        <v>25</v>
      </c>
      <c r="L120" t="s">
        <v>28</v>
      </c>
      <c r="P120" t="s">
        <v>13</v>
      </c>
      <c r="V120" s="16">
        <v>-0.06</v>
      </c>
      <c r="W120" t="s">
        <v>45</v>
      </c>
      <c r="X120" t="s">
        <v>43</v>
      </c>
      <c r="Y120" t="s">
        <v>14</v>
      </c>
    </row>
    <row r="121" spans="1:25" x14ac:dyDescent="0.3">
      <c r="A121" t="s">
        <v>23</v>
      </c>
      <c r="B121" s="17">
        <v>2020</v>
      </c>
      <c r="C121" s="17">
        <v>5</v>
      </c>
      <c r="D121" t="s">
        <v>29</v>
      </c>
      <c r="E121" t="s">
        <v>52</v>
      </c>
      <c r="F121" s="18">
        <v>43778</v>
      </c>
      <c r="G121" s="18">
        <v>43778</v>
      </c>
      <c r="H121" s="17">
        <v>249</v>
      </c>
      <c r="I121" t="s">
        <v>31</v>
      </c>
      <c r="K121" t="s">
        <v>12</v>
      </c>
      <c r="L121" t="s">
        <v>28</v>
      </c>
      <c r="O121" t="s">
        <v>23</v>
      </c>
      <c r="P121" t="s">
        <v>13</v>
      </c>
      <c r="Q121" t="s">
        <v>169</v>
      </c>
      <c r="V121" s="16">
        <v>0.17</v>
      </c>
      <c r="W121" t="s">
        <v>45</v>
      </c>
      <c r="X121" t="s">
        <v>43</v>
      </c>
      <c r="Y121" t="s">
        <v>14</v>
      </c>
    </row>
    <row r="122" spans="1:25" x14ac:dyDescent="0.3">
      <c r="A122" t="s">
        <v>23</v>
      </c>
      <c r="B122" s="17">
        <v>2020</v>
      </c>
      <c r="C122" s="17">
        <v>5</v>
      </c>
      <c r="D122" t="s">
        <v>29</v>
      </c>
      <c r="E122" t="s">
        <v>52</v>
      </c>
      <c r="F122" s="18">
        <v>43778</v>
      </c>
      <c r="G122" s="18">
        <v>43778</v>
      </c>
      <c r="H122" s="17">
        <v>250</v>
      </c>
      <c r="I122" t="s">
        <v>31</v>
      </c>
      <c r="K122" t="s">
        <v>25</v>
      </c>
      <c r="L122" t="s">
        <v>28</v>
      </c>
      <c r="P122" t="s">
        <v>13</v>
      </c>
      <c r="V122" s="16">
        <v>-0.17</v>
      </c>
      <c r="W122" t="s">
        <v>45</v>
      </c>
      <c r="X122" t="s">
        <v>43</v>
      </c>
      <c r="Y122" t="s">
        <v>14</v>
      </c>
    </row>
    <row r="123" spans="1:25" x14ac:dyDescent="0.3">
      <c r="A123" t="s">
        <v>23</v>
      </c>
      <c r="B123" s="17">
        <v>2020</v>
      </c>
      <c r="C123" s="17">
        <v>5</v>
      </c>
      <c r="D123" t="s">
        <v>29</v>
      </c>
      <c r="E123" t="s">
        <v>52</v>
      </c>
      <c r="F123" s="18">
        <v>43778</v>
      </c>
      <c r="G123" s="18">
        <v>43778</v>
      </c>
      <c r="H123" s="17">
        <v>259</v>
      </c>
      <c r="I123" t="s">
        <v>31</v>
      </c>
      <c r="K123" t="s">
        <v>12</v>
      </c>
      <c r="L123" t="s">
        <v>28</v>
      </c>
      <c r="O123" t="s">
        <v>23</v>
      </c>
      <c r="P123" t="s">
        <v>13</v>
      </c>
      <c r="Q123" t="s">
        <v>169</v>
      </c>
      <c r="V123" s="16">
        <v>1.0900000000000001</v>
      </c>
      <c r="W123" t="s">
        <v>45</v>
      </c>
      <c r="X123" t="s">
        <v>43</v>
      </c>
      <c r="Y123" t="s">
        <v>14</v>
      </c>
    </row>
    <row r="124" spans="1:25" x14ac:dyDescent="0.3">
      <c r="A124" t="s">
        <v>23</v>
      </c>
      <c r="B124" s="17">
        <v>2020</v>
      </c>
      <c r="C124" s="17">
        <v>5</v>
      </c>
      <c r="D124" t="s">
        <v>29</v>
      </c>
      <c r="E124" t="s">
        <v>52</v>
      </c>
      <c r="F124" s="18">
        <v>43778</v>
      </c>
      <c r="G124" s="18">
        <v>43778</v>
      </c>
      <c r="H124" s="17">
        <v>260</v>
      </c>
      <c r="I124" t="s">
        <v>31</v>
      </c>
      <c r="K124" t="s">
        <v>25</v>
      </c>
      <c r="L124" t="s">
        <v>28</v>
      </c>
      <c r="P124" t="s">
        <v>13</v>
      </c>
      <c r="V124" s="16">
        <v>-1.0900000000000001</v>
      </c>
      <c r="W124" t="s">
        <v>45</v>
      </c>
      <c r="X124" t="s">
        <v>43</v>
      </c>
      <c r="Y124" t="s">
        <v>14</v>
      </c>
    </row>
    <row r="125" spans="1:25" x14ac:dyDescent="0.3">
      <c r="A125" t="s">
        <v>23</v>
      </c>
      <c r="B125" s="17">
        <v>2020</v>
      </c>
      <c r="C125" s="17">
        <v>5</v>
      </c>
      <c r="D125" t="s">
        <v>29</v>
      </c>
      <c r="E125" t="s">
        <v>52</v>
      </c>
      <c r="F125" s="18">
        <v>43778</v>
      </c>
      <c r="G125" s="18">
        <v>43778</v>
      </c>
      <c r="H125" s="17">
        <v>269</v>
      </c>
      <c r="I125" t="s">
        <v>31</v>
      </c>
      <c r="K125" t="s">
        <v>12</v>
      </c>
      <c r="L125" t="s">
        <v>28</v>
      </c>
      <c r="O125" t="s">
        <v>23</v>
      </c>
      <c r="P125" t="s">
        <v>13</v>
      </c>
      <c r="Q125" t="s">
        <v>169</v>
      </c>
      <c r="V125" s="16">
        <v>0.13</v>
      </c>
      <c r="W125" t="s">
        <v>45</v>
      </c>
      <c r="X125" t="s">
        <v>43</v>
      </c>
      <c r="Y125" t="s">
        <v>14</v>
      </c>
    </row>
    <row r="126" spans="1:25" x14ac:dyDescent="0.3">
      <c r="A126" t="s">
        <v>23</v>
      </c>
      <c r="B126" s="17">
        <v>2020</v>
      </c>
      <c r="C126" s="17">
        <v>5</v>
      </c>
      <c r="D126" t="s">
        <v>29</v>
      </c>
      <c r="E126" t="s">
        <v>52</v>
      </c>
      <c r="F126" s="18">
        <v>43778</v>
      </c>
      <c r="G126" s="18">
        <v>43778</v>
      </c>
      <c r="H126" s="17">
        <v>270</v>
      </c>
      <c r="I126" t="s">
        <v>31</v>
      </c>
      <c r="K126" t="s">
        <v>25</v>
      </c>
      <c r="L126" t="s">
        <v>28</v>
      </c>
      <c r="P126" t="s">
        <v>13</v>
      </c>
      <c r="V126" s="16">
        <v>-0.13</v>
      </c>
      <c r="W126" t="s">
        <v>45</v>
      </c>
      <c r="X126" t="s">
        <v>43</v>
      </c>
      <c r="Y126" t="s">
        <v>14</v>
      </c>
    </row>
    <row r="127" spans="1:25" x14ac:dyDescent="0.3">
      <c r="A127" t="s">
        <v>23</v>
      </c>
      <c r="B127" s="17">
        <v>2020</v>
      </c>
      <c r="C127" s="17">
        <v>5</v>
      </c>
      <c r="D127" t="s">
        <v>29</v>
      </c>
      <c r="E127" t="s">
        <v>52</v>
      </c>
      <c r="F127" s="18">
        <v>43778</v>
      </c>
      <c r="G127" s="18">
        <v>43778</v>
      </c>
      <c r="H127" s="17">
        <v>279</v>
      </c>
      <c r="I127" t="s">
        <v>31</v>
      </c>
      <c r="K127" t="s">
        <v>12</v>
      </c>
      <c r="L127" t="s">
        <v>28</v>
      </c>
      <c r="O127" t="s">
        <v>23</v>
      </c>
      <c r="P127" t="s">
        <v>13</v>
      </c>
      <c r="Q127" t="s">
        <v>169</v>
      </c>
      <c r="V127" s="16">
        <v>1.27</v>
      </c>
      <c r="W127" t="s">
        <v>45</v>
      </c>
      <c r="X127" t="s">
        <v>43</v>
      </c>
      <c r="Y127" t="s">
        <v>14</v>
      </c>
    </row>
    <row r="128" spans="1:25" x14ac:dyDescent="0.3">
      <c r="A128" t="s">
        <v>23</v>
      </c>
      <c r="B128" s="17">
        <v>2020</v>
      </c>
      <c r="C128" s="17">
        <v>5</v>
      </c>
      <c r="D128" t="s">
        <v>29</v>
      </c>
      <c r="E128" t="s">
        <v>52</v>
      </c>
      <c r="F128" s="18">
        <v>43778</v>
      </c>
      <c r="G128" s="18">
        <v>43778</v>
      </c>
      <c r="H128" s="17">
        <v>280</v>
      </c>
      <c r="I128" t="s">
        <v>31</v>
      </c>
      <c r="K128" t="s">
        <v>25</v>
      </c>
      <c r="L128" t="s">
        <v>28</v>
      </c>
      <c r="P128" t="s">
        <v>13</v>
      </c>
      <c r="V128" s="16">
        <v>-1.27</v>
      </c>
      <c r="W128" t="s">
        <v>45</v>
      </c>
      <c r="X128" t="s">
        <v>43</v>
      </c>
      <c r="Y128" t="s">
        <v>14</v>
      </c>
    </row>
    <row r="129" spans="1:25" x14ac:dyDescent="0.3">
      <c r="A129" t="s">
        <v>23</v>
      </c>
      <c r="B129" s="17">
        <v>2020</v>
      </c>
      <c r="C129" s="17">
        <v>5</v>
      </c>
      <c r="D129" t="s">
        <v>29</v>
      </c>
      <c r="E129" t="s">
        <v>52</v>
      </c>
      <c r="F129" s="18">
        <v>43778</v>
      </c>
      <c r="G129" s="18">
        <v>43778</v>
      </c>
      <c r="H129" s="17">
        <v>289</v>
      </c>
      <c r="I129" t="s">
        <v>31</v>
      </c>
      <c r="K129" t="s">
        <v>12</v>
      </c>
      <c r="L129" t="s">
        <v>28</v>
      </c>
      <c r="O129" t="s">
        <v>23</v>
      </c>
      <c r="P129" t="s">
        <v>13</v>
      </c>
      <c r="Q129" t="s">
        <v>169</v>
      </c>
      <c r="V129" s="16">
        <v>1.27</v>
      </c>
      <c r="W129" t="s">
        <v>45</v>
      </c>
      <c r="X129" t="s">
        <v>43</v>
      </c>
      <c r="Y129" t="s">
        <v>14</v>
      </c>
    </row>
    <row r="130" spans="1:25" x14ac:dyDescent="0.3">
      <c r="A130" t="s">
        <v>23</v>
      </c>
      <c r="B130" s="17">
        <v>2020</v>
      </c>
      <c r="C130" s="17">
        <v>5</v>
      </c>
      <c r="D130" t="s">
        <v>29</v>
      </c>
      <c r="E130" t="s">
        <v>52</v>
      </c>
      <c r="F130" s="18">
        <v>43778</v>
      </c>
      <c r="G130" s="18">
        <v>43778</v>
      </c>
      <c r="H130" s="17">
        <v>290</v>
      </c>
      <c r="I130" t="s">
        <v>31</v>
      </c>
      <c r="K130" t="s">
        <v>25</v>
      </c>
      <c r="L130" t="s">
        <v>28</v>
      </c>
      <c r="P130" t="s">
        <v>13</v>
      </c>
      <c r="V130" s="16">
        <v>-1.27</v>
      </c>
      <c r="W130" t="s">
        <v>45</v>
      </c>
      <c r="X130" t="s">
        <v>43</v>
      </c>
      <c r="Y130" t="s">
        <v>14</v>
      </c>
    </row>
    <row r="131" spans="1:25" x14ac:dyDescent="0.3">
      <c r="A131" t="s">
        <v>23</v>
      </c>
      <c r="B131" s="17">
        <v>2020</v>
      </c>
      <c r="C131" s="17">
        <v>5</v>
      </c>
      <c r="D131" t="s">
        <v>29</v>
      </c>
      <c r="E131" t="s">
        <v>52</v>
      </c>
      <c r="F131" s="18">
        <v>43778</v>
      </c>
      <c r="G131" s="18">
        <v>43778</v>
      </c>
      <c r="H131" s="17">
        <v>299</v>
      </c>
      <c r="I131" t="s">
        <v>31</v>
      </c>
      <c r="K131" t="s">
        <v>12</v>
      </c>
      <c r="L131" t="s">
        <v>28</v>
      </c>
      <c r="O131" t="s">
        <v>23</v>
      </c>
      <c r="P131" t="s">
        <v>13</v>
      </c>
      <c r="Q131" t="s">
        <v>169</v>
      </c>
      <c r="V131" s="16">
        <v>1.27</v>
      </c>
      <c r="W131" t="s">
        <v>45</v>
      </c>
      <c r="X131" t="s">
        <v>43</v>
      </c>
      <c r="Y131" t="s">
        <v>14</v>
      </c>
    </row>
    <row r="132" spans="1:25" x14ac:dyDescent="0.3">
      <c r="A132" t="s">
        <v>23</v>
      </c>
      <c r="B132" s="17">
        <v>2020</v>
      </c>
      <c r="C132" s="17">
        <v>5</v>
      </c>
      <c r="D132" t="s">
        <v>29</v>
      </c>
      <c r="E132" t="s">
        <v>52</v>
      </c>
      <c r="F132" s="18">
        <v>43778</v>
      </c>
      <c r="G132" s="18">
        <v>43778</v>
      </c>
      <c r="H132" s="17">
        <v>300</v>
      </c>
      <c r="I132" t="s">
        <v>31</v>
      </c>
      <c r="K132" t="s">
        <v>25</v>
      </c>
      <c r="L132" t="s">
        <v>28</v>
      </c>
      <c r="P132" t="s">
        <v>13</v>
      </c>
      <c r="V132" s="16">
        <v>-1.27</v>
      </c>
      <c r="W132" t="s">
        <v>45</v>
      </c>
      <c r="X132" t="s">
        <v>43</v>
      </c>
      <c r="Y132" t="s">
        <v>14</v>
      </c>
    </row>
    <row r="133" spans="1:25" x14ac:dyDescent="0.3">
      <c r="A133" t="s">
        <v>23</v>
      </c>
      <c r="B133" s="17">
        <v>2020</v>
      </c>
      <c r="C133" s="17">
        <v>5</v>
      </c>
      <c r="D133" t="s">
        <v>29</v>
      </c>
      <c r="E133" t="s">
        <v>52</v>
      </c>
      <c r="F133" s="18">
        <v>43778</v>
      </c>
      <c r="G133" s="18">
        <v>43778</v>
      </c>
      <c r="H133" s="17">
        <v>309</v>
      </c>
      <c r="I133" t="s">
        <v>31</v>
      </c>
      <c r="K133" t="s">
        <v>12</v>
      </c>
      <c r="L133" t="s">
        <v>28</v>
      </c>
      <c r="O133" t="s">
        <v>23</v>
      </c>
      <c r="P133" t="s">
        <v>13</v>
      </c>
      <c r="Q133" t="s">
        <v>169</v>
      </c>
      <c r="V133" s="16">
        <v>0.53</v>
      </c>
      <c r="W133" t="s">
        <v>45</v>
      </c>
      <c r="X133" t="s">
        <v>43</v>
      </c>
      <c r="Y133" t="s">
        <v>14</v>
      </c>
    </row>
    <row r="134" spans="1:25" x14ac:dyDescent="0.3">
      <c r="A134" t="s">
        <v>23</v>
      </c>
      <c r="B134" s="17">
        <v>2020</v>
      </c>
      <c r="C134" s="17">
        <v>5</v>
      </c>
      <c r="D134" t="s">
        <v>29</v>
      </c>
      <c r="E134" t="s">
        <v>52</v>
      </c>
      <c r="F134" s="18">
        <v>43778</v>
      </c>
      <c r="G134" s="18">
        <v>43778</v>
      </c>
      <c r="H134" s="17">
        <v>310</v>
      </c>
      <c r="I134" t="s">
        <v>31</v>
      </c>
      <c r="K134" t="s">
        <v>25</v>
      </c>
      <c r="L134" t="s">
        <v>28</v>
      </c>
      <c r="P134" t="s">
        <v>13</v>
      </c>
      <c r="V134" s="16">
        <v>-0.53</v>
      </c>
      <c r="W134" t="s">
        <v>45</v>
      </c>
      <c r="X134" t="s">
        <v>43</v>
      </c>
      <c r="Y134" t="s">
        <v>14</v>
      </c>
    </row>
    <row r="135" spans="1:25" x14ac:dyDescent="0.3">
      <c r="A135" t="s">
        <v>23</v>
      </c>
      <c r="B135" s="17">
        <v>2020</v>
      </c>
      <c r="C135" s="17">
        <v>5</v>
      </c>
      <c r="D135" t="s">
        <v>29</v>
      </c>
      <c r="E135" t="s">
        <v>52</v>
      </c>
      <c r="F135" s="18">
        <v>43778</v>
      </c>
      <c r="G135" s="18">
        <v>43778</v>
      </c>
      <c r="H135" s="17">
        <v>319</v>
      </c>
      <c r="I135" t="s">
        <v>31</v>
      </c>
      <c r="K135" t="s">
        <v>12</v>
      </c>
      <c r="L135" t="s">
        <v>28</v>
      </c>
      <c r="O135" t="s">
        <v>23</v>
      </c>
      <c r="P135" t="s">
        <v>13</v>
      </c>
      <c r="Q135" t="s">
        <v>169</v>
      </c>
      <c r="V135" s="16">
        <v>0.32</v>
      </c>
      <c r="W135" t="s">
        <v>45</v>
      </c>
      <c r="X135" t="s">
        <v>43</v>
      </c>
      <c r="Y135" t="s">
        <v>14</v>
      </c>
    </row>
    <row r="136" spans="1:25" x14ac:dyDescent="0.3">
      <c r="A136" t="s">
        <v>23</v>
      </c>
      <c r="B136" s="17">
        <v>2020</v>
      </c>
      <c r="C136" s="17">
        <v>5</v>
      </c>
      <c r="D136" t="s">
        <v>29</v>
      </c>
      <c r="E136" t="s">
        <v>52</v>
      </c>
      <c r="F136" s="18">
        <v>43778</v>
      </c>
      <c r="G136" s="18">
        <v>43778</v>
      </c>
      <c r="H136" s="17">
        <v>320</v>
      </c>
      <c r="I136" t="s">
        <v>31</v>
      </c>
      <c r="K136" t="s">
        <v>25</v>
      </c>
      <c r="L136" t="s">
        <v>28</v>
      </c>
      <c r="P136" t="s">
        <v>13</v>
      </c>
      <c r="V136" s="16">
        <v>-0.32</v>
      </c>
      <c r="W136" t="s">
        <v>45</v>
      </c>
      <c r="X136" t="s">
        <v>43</v>
      </c>
      <c r="Y136" t="s">
        <v>14</v>
      </c>
    </row>
    <row r="137" spans="1:25" x14ac:dyDescent="0.3">
      <c r="A137" t="s">
        <v>23</v>
      </c>
      <c r="B137" s="17">
        <v>2020</v>
      </c>
      <c r="C137" s="17">
        <v>5</v>
      </c>
      <c r="D137" t="s">
        <v>29</v>
      </c>
      <c r="E137" t="s">
        <v>52</v>
      </c>
      <c r="F137" s="18">
        <v>43778</v>
      </c>
      <c r="G137" s="18">
        <v>43778</v>
      </c>
      <c r="H137" s="17">
        <v>329</v>
      </c>
      <c r="I137" t="s">
        <v>31</v>
      </c>
      <c r="K137" t="s">
        <v>12</v>
      </c>
      <c r="L137" t="s">
        <v>28</v>
      </c>
      <c r="O137" t="s">
        <v>23</v>
      </c>
      <c r="P137" t="s">
        <v>13</v>
      </c>
      <c r="Q137" t="s">
        <v>169</v>
      </c>
      <c r="V137" s="16">
        <v>0.3</v>
      </c>
      <c r="W137" t="s">
        <v>45</v>
      </c>
      <c r="X137" t="s">
        <v>43</v>
      </c>
      <c r="Y137" t="s">
        <v>14</v>
      </c>
    </row>
    <row r="138" spans="1:25" x14ac:dyDescent="0.3">
      <c r="A138" t="s">
        <v>23</v>
      </c>
      <c r="B138" s="17">
        <v>2020</v>
      </c>
      <c r="C138" s="17">
        <v>5</v>
      </c>
      <c r="D138" t="s">
        <v>29</v>
      </c>
      <c r="E138" t="s">
        <v>52</v>
      </c>
      <c r="F138" s="18">
        <v>43778</v>
      </c>
      <c r="G138" s="18">
        <v>43778</v>
      </c>
      <c r="H138" s="17">
        <v>330</v>
      </c>
      <c r="I138" t="s">
        <v>31</v>
      </c>
      <c r="K138" t="s">
        <v>25</v>
      </c>
      <c r="L138" t="s">
        <v>28</v>
      </c>
      <c r="P138" t="s">
        <v>13</v>
      </c>
      <c r="V138" s="16">
        <v>-0.3</v>
      </c>
      <c r="W138" t="s">
        <v>45</v>
      </c>
      <c r="X138" t="s">
        <v>43</v>
      </c>
      <c r="Y138" t="s">
        <v>14</v>
      </c>
    </row>
    <row r="139" spans="1:25" x14ac:dyDescent="0.3">
      <c r="A139" t="s">
        <v>23</v>
      </c>
      <c r="B139" s="17">
        <v>2020</v>
      </c>
      <c r="C139" s="17">
        <v>5</v>
      </c>
      <c r="D139" t="s">
        <v>29</v>
      </c>
      <c r="E139" t="s">
        <v>52</v>
      </c>
      <c r="F139" s="18">
        <v>43778</v>
      </c>
      <c r="G139" s="18">
        <v>43778</v>
      </c>
      <c r="H139" s="17">
        <v>339</v>
      </c>
      <c r="I139" t="s">
        <v>31</v>
      </c>
      <c r="K139" t="s">
        <v>12</v>
      </c>
      <c r="L139" t="s">
        <v>28</v>
      </c>
      <c r="O139" t="s">
        <v>23</v>
      </c>
      <c r="P139" t="s">
        <v>13</v>
      </c>
      <c r="Q139" t="s">
        <v>169</v>
      </c>
      <c r="V139" s="16">
        <v>0.3</v>
      </c>
      <c r="W139" t="s">
        <v>45</v>
      </c>
      <c r="X139" t="s">
        <v>43</v>
      </c>
      <c r="Y139" t="s">
        <v>14</v>
      </c>
    </row>
    <row r="140" spans="1:25" x14ac:dyDescent="0.3">
      <c r="A140" t="s">
        <v>23</v>
      </c>
      <c r="B140" s="17">
        <v>2020</v>
      </c>
      <c r="C140" s="17">
        <v>5</v>
      </c>
      <c r="D140" t="s">
        <v>29</v>
      </c>
      <c r="E140" t="s">
        <v>52</v>
      </c>
      <c r="F140" s="18">
        <v>43778</v>
      </c>
      <c r="G140" s="18">
        <v>43778</v>
      </c>
      <c r="H140" s="17">
        <v>340</v>
      </c>
      <c r="I140" t="s">
        <v>31</v>
      </c>
      <c r="K140" t="s">
        <v>25</v>
      </c>
      <c r="L140" t="s">
        <v>28</v>
      </c>
      <c r="P140" t="s">
        <v>13</v>
      </c>
      <c r="V140" s="16">
        <v>-0.3</v>
      </c>
      <c r="W140" t="s">
        <v>45</v>
      </c>
      <c r="X140" t="s">
        <v>43</v>
      </c>
      <c r="Y140" t="s">
        <v>14</v>
      </c>
    </row>
    <row r="141" spans="1:25" x14ac:dyDescent="0.3">
      <c r="A141" t="s">
        <v>23</v>
      </c>
      <c r="B141" s="17">
        <v>2020</v>
      </c>
      <c r="C141" s="17">
        <v>5</v>
      </c>
      <c r="D141" t="s">
        <v>29</v>
      </c>
      <c r="E141" t="s">
        <v>52</v>
      </c>
      <c r="F141" s="18">
        <v>43778</v>
      </c>
      <c r="G141" s="18">
        <v>43778</v>
      </c>
      <c r="H141" s="17">
        <v>349</v>
      </c>
      <c r="I141" t="s">
        <v>31</v>
      </c>
      <c r="K141" t="s">
        <v>12</v>
      </c>
      <c r="L141" t="s">
        <v>28</v>
      </c>
      <c r="O141" t="s">
        <v>23</v>
      </c>
      <c r="P141" t="s">
        <v>13</v>
      </c>
      <c r="Q141" t="s">
        <v>169</v>
      </c>
      <c r="V141" s="16">
        <v>0.62</v>
      </c>
      <c r="W141" t="s">
        <v>45</v>
      </c>
      <c r="X141" t="s">
        <v>43</v>
      </c>
      <c r="Y141" t="s">
        <v>14</v>
      </c>
    </row>
    <row r="142" spans="1:25" x14ac:dyDescent="0.3">
      <c r="A142" t="s">
        <v>23</v>
      </c>
      <c r="B142" s="17">
        <v>2020</v>
      </c>
      <c r="C142" s="17">
        <v>5</v>
      </c>
      <c r="D142" t="s">
        <v>29</v>
      </c>
      <c r="E142" t="s">
        <v>52</v>
      </c>
      <c r="F142" s="18">
        <v>43778</v>
      </c>
      <c r="G142" s="18">
        <v>43778</v>
      </c>
      <c r="H142" s="17">
        <v>350</v>
      </c>
      <c r="I142" t="s">
        <v>31</v>
      </c>
      <c r="K142" t="s">
        <v>25</v>
      </c>
      <c r="L142" t="s">
        <v>28</v>
      </c>
      <c r="P142" t="s">
        <v>13</v>
      </c>
      <c r="V142" s="16">
        <v>-0.62</v>
      </c>
      <c r="W142" t="s">
        <v>45</v>
      </c>
      <c r="X142" t="s">
        <v>43</v>
      </c>
      <c r="Y142" t="s">
        <v>14</v>
      </c>
    </row>
    <row r="143" spans="1:25" x14ac:dyDescent="0.3">
      <c r="A143" t="s">
        <v>23</v>
      </c>
      <c r="B143" s="17">
        <v>2020</v>
      </c>
      <c r="C143" s="17">
        <v>5</v>
      </c>
      <c r="D143" t="s">
        <v>29</v>
      </c>
      <c r="E143" t="s">
        <v>52</v>
      </c>
      <c r="F143" s="18">
        <v>43778</v>
      </c>
      <c r="G143" s="18">
        <v>43778</v>
      </c>
      <c r="H143" s="17">
        <v>359</v>
      </c>
      <c r="I143" t="s">
        <v>31</v>
      </c>
      <c r="K143" t="s">
        <v>12</v>
      </c>
      <c r="L143" t="s">
        <v>28</v>
      </c>
      <c r="O143" t="s">
        <v>23</v>
      </c>
      <c r="P143" t="s">
        <v>13</v>
      </c>
      <c r="Q143" t="s">
        <v>169</v>
      </c>
      <c r="V143" s="16">
        <v>0.31</v>
      </c>
      <c r="W143" t="s">
        <v>45</v>
      </c>
      <c r="X143" t="s">
        <v>43</v>
      </c>
      <c r="Y143" t="s">
        <v>14</v>
      </c>
    </row>
    <row r="144" spans="1:25" x14ac:dyDescent="0.3">
      <c r="A144" t="s">
        <v>23</v>
      </c>
      <c r="B144" s="17">
        <v>2020</v>
      </c>
      <c r="C144" s="17">
        <v>5</v>
      </c>
      <c r="D144" t="s">
        <v>29</v>
      </c>
      <c r="E144" t="s">
        <v>52</v>
      </c>
      <c r="F144" s="18">
        <v>43778</v>
      </c>
      <c r="G144" s="18">
        <v>43778</v>
      </c>
      <c r="H144" s="17">
        <v>360</v>
      </c>
      <c r="I144" t="s">
        <v>31</v>
      </c>
      <c r="K144" t="s">
        <v>25</v>
      </c>
      <c r="L144" t="s">
        <v>28</v>
      </c>
      <c r="P144" t="s">
        <v>13</v>
      </c>
      <c r="V144" s="16">
        <v>-0.31</v>
      </c>
      <c r="W144" t="s">
        <v>45</v>
      </c>
      <c r="X144" t="s">
        <v>43</v>
      </c>
      <c r="Y144" t="s">
        <v>14</v>
      </c>
    </row>
    <row r="145" spans="1:25" x14ac:dyDescent="0.3">
      <c r="A145" t="s">
        <v>23</v>
      </c>
      <c r="B145" s="17">
        <v>2020</v>
      </c>
      <c r="C145" s="17">
        <v>5</v>
      </c>
      <c r="D145" t="s">
        <v>29</v>
      </c>
      <c r="E145" t="s">
        <v>52</v>
      </c>
      <c r="F145" s="18">
        <v>43778</v>
      </c>
      <c r="G145" s="18">
        <v>43778</v>
      </c>
      <c r="H145" s="17">
        <v>369</v>
      </c>
      <c r="I145" t="s">
        <v>31</v>
      </c>
      <c r="K145" t="s">
        <v>12</v>
      </c>
      <c r="L145" t="s">
        <v>28</v>
      </c>
      <c r="O145" t="s">
        <v>23</v>
      </c>
      <c r="P145" t="s">
        <v>13</v>
      </c>
      <c r="Q145" t="s">
        <v>169</v>
      </c>
      <c r="V145" s="16">
        <v>0.04</v>
      </c>
      <c r="W145" t="s">
        <v>45</v>
      </c>
      <c r="X145" t="s">
        <v>43</v>
      </c>
      <c r="Y145" t="s">
        <v>14</v>
      </c>
    </row>
    <row r="146" spans="1:25" x14ac:dyDescent="0.3">
      <c r="A146" t="s">
        <v>23</v>
      </c>
      <c r="B146" s="17">
        <v>2020</v>
      </c>
      <c r="C146" s="17">
        <v>5</v>
      </c>
      <c r="D146" t="s">
        <v>29</v>
      </c>
      <c r="E146" t="s">
        <v>52</v>
      </c>
      <c r="F146" s="18">
        <v>43778</v>
      </c>
      <c r="G146" s="18">
        <v>43778</v>
      </c>
      <c r="H146" s="17">
        <v>370</v>
      </c>
      <c r="I146" t="s">
        <v>31</v>
      </c>
      <c r="K146" t="s">
        <v>25</v>
      </c>
      <c r="L146" t="s">
        <v>28</v>
      </c>
      <c r="P146" t="s">
        <v>13</v>
      </c>
      <c r="V146" s="16">
        <v>-0.04</v>
      </c>
      <c r="W146" t="s">
        <v>45</v>
      </c>
      <c r="X146" t="s">
        <v>43</v>
      </c>
      <c r="Y146" t="s">
        <v>14</v>
      </c>
    </row>
    <row r="147" spans="1:25" x14ac:dyDescent="0.3">
      <c r="A147" t="s">
        <v>23</v>
      </c>
      <c r="B147" s="17">
        <v>2020</v>
      </c>
      <c r="C147" s="17">
        <v>5</v>
      </c>
      <c r="D147" t="s">
        <v>29</v>
      </c>
      <c r="E147" t="s">
        <v>52</v>
      </c>
      <c r="F147" s="18">
        <v>43778</v>
      </c>
      <c r="G147" s="18">
        <v>43778</v>
      </c>
      <c r="H147" s="17">
        <v>441</v>
      </c>
      <c r="I147" t="s">
        <v>31</v>
      </c>
      <c r="K147" t="s">
        <v>12</v>
      </c>
      <c r="L147" t="s">
        <v>28</v>
      </c>
      <c r="O147" t="s">
        <v>23</v>
      </c>
      <c r="P147" t="s">
        <v>13</v>
      </c>
      <c r="Q147" t="s">
        <v>169</v>
      </c>
      <c r="V147" s="16">
        <v>0.42</v>
      </c>
      <c r="W147" t="s">
        <v>47</v>
      </c>
      <c r="X147" t="s">
        <v>46</v>
      </c>
      <c r="Y147" t="s">
        <v>14</v>
      </c>
    </row>
    <row r="148" spans="1:25" x14ac:dyDescent="0.3">
      <c r="A148" t="s">
        <v>23</v>
      </c>
      <c r="B148" s="17">
        <v>2020</v>
      </c>
      <c r="C148" s="17">
        <v>5</v>
      </c>
      <c r="D148" t="s">
        <v>29</v>
      </c>
      <c r="E148" t="s">
        <v>52</v>
      </c>
      <c r="F148" s="18">
        <v>43778</v>
      </c>
      <c r="G148" s="18">
        <v>43778</v>
      </c>
      <c r="H148" s="17">
        <v>442</v>
      </c>
      <c r="I148" t="s">
        <v>31</v>
      </c>
      <c r="K148" t="s">
        <v>25</v>
      </c>
      <c r="L148" t="s">
        <v>28</v>
      </c>
      <c r="P148" t="s">
        <v>13</v>
      </c>
      <c r="V148" s="16">
        <v>-0.42</v>
      </c>
      <c r="W148" t="s">
        <v>47</v>
      </c>
      <c r="X148" t="s">
        <v>46</v>
      </c>
      <c r="Y148" t="s">
        <v>14</v>
      </c>
    </row>
    <row r="149" spans="1:25" x14ac:dyDescent="0.3">
      <c r="A149" t="s">
        <v>23</v>
      </c>
      <c r="B149" s="17">
        <v>2020</v>
      </c>
      <c r="C149" s="17">
        <v>5</v>
      </c>
      <c r="D149" t="s">
        <v>29</v>
      </c>
      <c r="E149" t="s">
        <v>52</v>
      </c>
      <c r="F149" s="18">
        <v>43778</v>
      </c>
      <c r="G149" s="18">
        <v>43778</v>
      </c>
      <c r="H149" s="17">
        <v>451</v>
      </c>
      <c r="I149" t="s">
        <v>31</v>
      </c>
      <c r="K149" t="s">
        <v>12</v>
      </c>
      <c r="L149" t="s">
        <v>28</v>
      </c>
      <c r="O149" t="s">
        <v>23</v>
      </c>
      <c r="P149" t="s">
        <v>13</v>
      </c>
      <c r="Q149" t="s">
        <v>169</v>
      </c>
      <c r="V149" s="16">
        <v>0.04</v>
      </c>
      <c r="W149" t="s">
        <v>47</v>
      </c>
      <c r="X149" t="s">
        <v>46</v>
      </c>
      <c r="Y149" t="s">
        <v>14</v>
      </c>
    </row>
    <row r="150" spans="1:25" x14ac:dyDescent="0.3">
      <c r="A150" t="s">
        <v>23</v>
      </c>
      <c r="B150" s="17">
        <v>2020</v>
      </c>
      <c r="C150" s="17">
        <v>5</v>
      </c>
      <c r="D150" t="s">
        <v>29</v>
      </c>
      <c r="E150" t="s">
        <v>52</v>
      </c>
      <c r="F150" s="18">
        <v>43778</v>
      </c>
      <c r="G150" s="18">
        <v>43778</v>
      </c>
      <c r="H150" s="17">
        <v>452</v>
      </c>
      <c r="I150" t="s">
        <v>31</v>
      </c>
      <c r="K150" t="s">
        <v>25</v>
      </c>
      <c r="L150" t="s">
        <v>28</v>
      </c>
      <c r="P150" t="s">
        <v>13</v>
      </c>
      <c r="V150" s="16">
        <v>-0.04</v>
      </c>
      <c r="W150" t="s">
        <v>47</v>
      </c>
      <c r="X150" t="s">
        <v>46</v>
      </c>
      <c r="Y150" t="s">
        <v>14</v>
      </c>
    </row>
    <row r="151" spans="1:25" x14ac:dyDescent="0.3">
      <c r="A151" t="s">
        <v>23</v>
      </c>
      <c r="B151" s="17">
        <v>2020</v>
      </c>
      <c r="C151" s="17">
        <v>5</v>
      </c>
      <c r="D151" t="s">
        <v>29</v>
      </c>
      <c r="E151" t="s">
        <v>52</v>
      </c>
      <c r="F151" s="18">
        <v>43778</v>
      </c>
      <c r="G151" s="18">
        <v>43778</v>
      </c>
      <c r="H151" s="17">
        <v>461</v>
      </c>
      <c r="I151" t="s">
        <v>31</v>
      </c>
      <c r="K151" t="s">
        <v>12</v>
      </c>
      <c r="L151" t="s">
        <v>28</v>
      </c>
      <c r="O151" t="s">
        <v>23</v>
      </c>
      <c r="P151" t="s">
        <v>13</v>
      </c>
      <c r="Q151" t="s">
        <v>169</v>
      </c>
      <c r="V151" s="16">
        <v>0.32</v>
      </c>
      <c r="W151" t="s">
        <v>47</v>
      </c>
      <c r="X151" t="s">
        <v>46</v>
      </c>
      <c r="Y151" t="s">
        <v>14</v>
      </c>
    </row>
    <row r="152" spans="1:25" x14ac:dyDescent="0.3">
      <c r="A152" t="s">
        <v>23</v>
      </c>
      <c r="B152" s="17">
        <v>2020</v>
      </c>
      <c r="C152" s="17">
        <v>5</v>
      </c>
      <c r="D152" t="s">
        <v>29</v>
      </c>
      <c r="E152" t="s">
        <v>52</v>
      </c>
      <c r="F152" s="18">
        <v>43778</v>
      </c>
      <c r="G152" s="18">
        <v>43778</v>
      </c>
      <c r="H152" s="17">
        <v>462</v>
      </c>
      <c r="I152" t="s">
        <v>31</v>
      </c>
      <c r="K152" t="s">
        <v>25</v>
      </c>
      <c r="L152" t="s">
        <v>28</v>
      </c>
      <c r="P152" t="s">
        <v>13</v>
      </c>
      <c r="V152" s="16">
        <v>-0.32</v>
      </c>
      <c r="W152" t="s">
        <v>47</v>
      </c>
      <c r="X152" t="s">
        <v>46</v>
      </c>
      <c r="Y152" t="s">
        <v>14</v>
      </c>
    </row>
    <row r="153" spans="1:25" x14ac:dyDescent="0.3">
      <c r="A153" t="s">
        <v>23</v>
      </c>
      <c r="B153" s="17">
        <v>2020</v>
      </c>
      <c r="C153" s="17">
        <v>5</v>
      </c>
      <c r="D153" t="s">
        <v>29</v>
      </c>
      <c r="E153" t="s">
        <v>52</v>
      </c>
      <c r="F153" s="18">
        <v>43778</v>
      </c>
      <c r="G153" s="18">
        <v>43778</v>
      </c>
      <c r="H153" s="17">
        <v>471</v>
      </c>
      <c r="I153" t="s">
        <v>31</v>
      </c>
      <c r="K153" t="s">
        <v>12</v>
      </c>
      <c r="L153" t="s">
        <v>28</v>
      </c>
      <c r="O153" t="s">
        <v>23</v>
      </c>
      <c r="P153" t="s">
        <v>13</v>
      </c>
      <c r="Q153" t="s">
        <v>169</v>
      </c>
      <c r="V153" s="16">
        <v>0.51</v>
      </c>
      <c r="W153" t="s">
        <v>47</v>
      </c>
      <c r="X153" t="s">
        <v>46</v>
      </c>
      <c r="Y153" t="s">
        <v>14</v>
      </c>
    </row>
    <row r="154" spans="1:25" x14ac:dyDescent="0.3">
      <c r="A154" t="s">
        <v>23</v>
      </c>
      <c r="B154" s="17">
        <v>2020</v>
      </c>
      <c r="C154" s="17">
        <v>5</v>
      </c>
      <c r="D154" t="s">
        <v>29</v>
      </c>
      <c r="E154" t="s">
        <v>52</v>
      </c>
      <c r="F154" s="18">
        <v>43778</v>
      </c>
      <c r="G154" s="18">
        <v>43778</v>
      </c>
      <c r="H154" s="17">
        <v>472</v>
      </c>
      <c r="I154" t="s">
        <v>31</v>
      </c>
      <c r="K154" t="s">
        <v>25</v>
      </c>
      <c r="L154" t="s">
        <v>28</v>
      </c>
      <c r="P154" t="s">
        <v>13</v>
      </c>
      <c r="V154" s="16">
        <v>-0.51</v>
      </c>
      <c r="W154" t="s">
        <v>47</v>
      </c>
      <c r="X154" t="s">
        <v>46</v>
      </c>
      <c r="Y154" t="s">
        <v>14</v>
      </c>
    </row>
    <row r="155" spans="1:25" x14ac:dyDescent="0.3">
      <c r="A155" t="s">
        <v>23</v>
      </c>
      <c r="B155" s="17">
        <v>2020</v>
      </c>
      <c r="C155" s="17">
        <v>5</v>
      </c>
      <c r="D155" t="s">
        <v>29</v>
      </c>
      <c r="E155" t="s">
        <v>52</v>
      </c>
      <c r="F155" s="18">
        <v>43778</v>
      </c>
      <c r="G155" s="18">
        <v>43778</v>
      </c>
      <c r="H155" s="17">
        <v>481</v>
      </c>
      <c r="I155" t="s">
        <v>31</v>
      </c>
      <c r="K155" t="s">
        <v>12</v>
      </c>
      <c r="L155" t="s">
        <v>28</v>
      </c>
      <c r="O155" t="s">
        <v>23</v>
      </c>
      <c r="P155" t="s">
        <v>13</v>
      </c>
      <c r="Q155" t="s">
        <v>169</v>
      </c>
      <c r="V155" s="16">
        <v>0.51</v>
      </c>
      <c r="W155" t="s">
        <v>47</v>
      </c>
      <c r="X155" t="s">
        <v>46</v>
      </c>
      <c r="Y155" t="s">
        <v>14</v>
      </c>
    </row>
    <row r="156" spans="1:25" x14ac:dyDescent="0.3">
      <c r="A156" t="s">
        <v>23</v>
      </c>
      <c r="B156" s="17">
        <v>2020</v>
      </c>
      <c r="C156" s="17">
        <v>5</v>
      </c>
      <c r="D156" t="s">
        <v>29</v>
      </c>
      <c r="E156" t="s">
        <v>52</v>
      </c>
      <c r="F156" s="18">
        <v>43778</v>
      </c>
      <c r="G156" s="18">
        <v>43778</v>
      </c>
      <c r="H156" s="17">
        <v>482</v>
      </c>
      <c r="I156" t="s">
        <v>31</v>
      </c>
      <c r="K156" t="s">
        <v>25</v>
      </c>
      <c r="L156" t="s">
        <v>28</v>
      </c>
      <c r="P156" t="s">
        <v>13</v>
      </c>
      <c r="V156" s="16">
        <v>-0.51</v>
      </c>
      <c r="W156" t="s">
        <v>47</v>
      </c>
      <c r="X156" t="s">
        <v>46</v>
      </c>
      <c r="Y156" t="s">
        <v>14</v>
      </c>
    </row>
    <row r="157" spans="1:25" x14ac:dyDescent="0.3">
      <c r="A157" t="s">
        <v>23</v>
      </c>
      <c r="B157" s="17">
        <v>2020</v>
      </c>
      <c r="C157" s="17">
        <v>5</v>
      </c>
      <c r="D157" t="s">
        <v>29</v>
      </c>
      <c r="E157" t="s">
        <v>52</v>
      </c>
      <c r="F157" s="18">
        <v>43778</v>
      </c>
      <c r="G157" s="18">
        <v>43778</v>
      </c>
      <c r="H157" s="17">
        <v>491</v>
      </c>
      <c r="I157" t="s">
        <v>31</v>
      </c>
      <c r="K157" t="s">
        <v>12</v>
      </c>
      <c r="L157" t="s">
        <v>28</v>
      </c>
      <c r="O157" t="s">
        <v>23</v>
      </c>
      <c r="P157" t="s">
        <v>13</v>
      </c>
      <c r="Q157" t="s">
        <v>169</v>
      </c>
      <c r="V157" s="16">
        <v>0.05</v>
      </c>
      <c r="W157" t="s">
        <v>47</v>
      </c>
      <c r="X157" t="s">
        <v>46</v>
      </c>
      <c r="Y157" t="s">
        <v>14</v>
      </c>
    </row>
    <row r="158" spans="1:25" x14ac:dyDescent="0.3">
      <c r="A158" t="s">
        <v>23</v>
      </c>
      <c r="B158" s="17">
        <v>2020</v>
      </c>
      <c r="C158" s="17">
        <v>5</v>
      </c>
      <c r="D158" t="s">
        <v>29</v>
      </c>
      <c r="E158" t="s">
        <v>52</v>
      </c>
      <c r="F158" s="18">
        <v>43778</v>
      </c>
      <c r="G158" s="18">
        <v>43778</v>
      </c>
      <c r="H158" s="17">
        <v>492</v>
      </c>
      <c r="I158" t="s">
        <v>31</v>
      </c>
      <c r="K158" t="s">
        <v>25</v>
      </c>
      <c r="L158" t="s">
        <v>28</v>
      </c>
      <c r="P158" t="s">
        <v>13</v>
      </c>
      <c r="V158" s="16">
        <v>-0.05</v>
      </c>
      <c r="W158" t="s">
        <v>47</v>
      </c>
      <c r="X158" t="s">
        <v>46</v>
      </c>
      <c r="Y158" t="s">
        <v>14</v>
      </c>
    </row>
    <row r="159" spans="1:25" x14ac:dyDescent="0.3">
      <c r="A159" t="s">
        <v>23</v>
      </c>
      <c r="B159" s="17">
        <v>2020</v>
      </c>
      <c r="C159" s="17">
        <v>5</v>
      </c>
      <c r="D159" t="s">
        <v>29</v>
      </c>
      <c r="E159" t="s">
        <v>52</v>
      </c>
      <c r="F159" s="18">
        <v>43778</v>
      </c>
      <c r="G159" s="18">
        <v>43778</v>
      </c>
      <c r="H159" s="17">
        <v>501</v>
      </c>
      <c r="I159" t="s">
        <v>31</v>
      </c>
      <c r="K159" t="s">
        <v>12</v>
      </c>
      <c r="L159" t="s">
        <v>28</v>
      </c>
      <c r="O159" t="s">
        <v>23</v>
      </c>
      <c r="P159" t="s">
        <v>13</v>
      </c>
      <c r="Q159" t="s">
        <v>169</v>
      </c>
      <c r="V159" s="16">
        <v>0.43</v>
      </c>
      <c r="W159" t="s">
        <v>47</v>
      </c>
      <c r="X159" t="s">
        <v>46</v>
      </c>
      <c r="Y159" t="s">
        <v>14</v>
      </c>
    </row>
    <row r="160" spans="1:25" x14ac:dyDescent="0.3">
      <c r="A160" t="s">
        <v>23</v>
      </c>
      <c r="B160" s="17">
        <v>2020</v>
      </c>
      <c r="C160" s="17">
        <v>5</v>
      </c>
      <c r="D160" t="s">
        <v>29</v>
      </c>
      <c r="E160" t="s">
        <v>52</v>
      </c>
      <c r="F160" s="18">
        <v>43778</v>
      </c>
      <c r="G160" s="18">
        <v>43778</v>
      </c>
      <c r="H160" s="17">
        <v>502</v>
      </c>
      <c r="I160" t="s">
        <v>31</v>
      </c>
      <c r="K160" t="s">
        <v>25</v>
      </c>
      <c r="L160" t="s">
        <v>28</v>
      </c>
      <c r="P160" t="s">
        <v>13</v>
      </c>
      <c r="V160" s="16">
        <v>-0.43</v>
      </c>
      <c r="W160" t="s">
        <v>47</v>
      </c>
      <c r="X160" t="s">
        <v>46</v>
      </c>
      <c r="Y160" t="s">
        <v>14</v>
      </c>
    </row>
    <row r="161" spans="1:25" x14ac:dyDescent="0.3">
      <c r="A161" t="s">
        <v>23</v>
      </c>
      <c r="B161" s="17">
        <v>2020</v>
      </c>
      <c r="C161" s="17">
        <v>5</v>
      </c>
      <c r="D161" t="s">
        <v>29</v>
      </c>
      <c r="E161" t="s">
        <v>52</v>
      </c>
      <c r="F161" s="18">
        <v>43778</v>
      </c>
      <c r="G161" s="18">
        <v>43778</v>
      </c>
      <c r="H161" s="17">
        <v>511</v>
      </c>
      <c r="I161" t="s">
        <v>31</v>
      </c>
      <c r="K161" t="s">
        <v>12</v>
      </c>
      <c r="L161" t="s">
        <v>28</v>
      </c>
      <c r="O161" t="s">
        <v>23</v>
      </c>
      <c r="P161" t="s">
        <v>13</v>
      </c>
      <c r="Q161" t="s">
        <v>169</v>
      </c>
      <c r="V161" s="16">
        <v>0.49</v>
      </c>
      <c r="W161" t="s">
        <v>47</v>
      </c>
      <c r="X161" t="s">
        <v>46</v>
      </c>
      <c r="Y161" t="s">
        <v>14</v>
      </c>
    </row>
    <row r="162" spans="1:25" x14ac:dyDescent="0.3">
      <c r="A162" t="s">
        <v>23</v>
      </c>
      <c r="B162" s="17">
        <v>2020</v>
      </c>
      <c r="C162" s="17">
        <v>5</v>
      </c>
      <c r="D162" t="s">
        <v>29</v>
      </c>
      <c r="E162" t="s">
        <v>52</v>
      </c>
      <c r="F162" s="18">
        <v>43778</v>
      </c>
      <c r="G162" s="18">
        <v>43778</v>
      </c>
      <c r="H162" s="17">
        <v>512</v>
      </c>
      <c r="I162" t="s">
        <v>31</v>
      </c>
      <c r="K162" t="s">
        <v>25</v>
      </c>
      <c r="L162" t="s">
        <v>28</v>
      </c>
      <c r="P162" t="s">
        <v>13</v>
      </c>
      <c r="V162" s="16">
        <v>-0.49</v>
      </c>
      <c r="W162" t="s">
        <v>47</v>
      </c>
      <c r="X162" t="s">
        <v>46</v>
      </c>
      <c r="Y162" t="s">
        <v>14</v>
      </c>
    </row>
    <row r="163" spans="1:25" x14ac:dyDescent="0.3">
      <c r="A163" t="s">
        <v>23</v>
      </c>
      <c r="B163" s="17">
        <v>2020</v>
      </c>
      <c r="C163" s="17">
        <v>5</v>
      </c>
      <c r="D163" t="s">
        <v>29</v>
      </c>
      <c r="E163" t="s">
        <v>52</v>
      </c>
      <c r="F163" s="18">
        <v>43778</v>
      </c>
      <c r="G163" s="18">
        <v>43778</v>
      </c>
      <c r="H163" s="17">
        <v>521</v>
      </c>
      <c r="I163" t="s">
        <v>31</v>
      </c>
      <c r="K163" t="s">
        <v>12</v>
      </c>
      <c r="L163" t="s">
        <v>28</v>
      </c>
      <c r="O163" t="s">
        <v>23</v>
      </c>
      <c r="P163" t="s">
        <v>13</v>
      </c>
      <c r="Q163" t="s">
        <v>169</v>
      </c>
      <c r="V163" s="16">
        <v>0.05</v>
      </c>
      <c r="W163" t="s">
        <v>47</v>
      </c>
      <c r="X163" t="s">
        <v>46</v>
      </c>
      <c r="Y163" t="s">
        <v>14</v>
      </c>
    </row>
    <row r="164" spans="1:25" x14ac:dyDescent="0.3">
      <c r="A164" t="s">
        <v>23</v>
      </c>
      <c r="B164" s="17">
        <v>2020</v>
      </c>
      <c r="C164" s="17">
        <v>5</v>
      </c>
      <c r="D164" t="s">
        <v>29</v>
      </c>
      <c r="E164" t="s">
        <v>52</v>
      </c>
      <c r="F164" s="18">
        <v>43778</v>
      </c>
      <c r="G164" s="18">
        <v>43778</v>
      </c>
      <c r="H164" s="17">
        <v>522</v>
      </c>
      <c r="I164" t="s">
        <v>31</v>
      </c>
      <c r="K164" t="s">
        <v>25</v>
      </c>
      <c r="L164" t="s">
        <v>28</v>
      </c>
      <c r="P164" t="s">
        <v>13</v>
      </c>
      <c r="V164" s="16">
        <v>-0.05</v>
      </c>
      <c r="W164" t="s">
        <v>47</v>
      </c>
      <c r="X164" t="s">
        <v>46</v>
      </c>
      <c r="Y164" t="s">
        <v>14</v>
      </c>
    </row>
    <row r="165" spans="1:25" x14ac:dyDescent="0.3">
      <c r="A165" t="s">
        <v>23</v>
      </c>
      <c r="B165" s="17">
        <v>2020</v>
      </c>
      <c r="C165" s="17">
        <v>5</v>
      </c>
      <c r="D165" t="s">
        <v>29</v>
      </c>
      <c r="E165" t="s">
        <v>52</v>
      </c>
      <c r="F165" s="18">
        <v>43778</v>
      </c>
      <c r="G165" s="18">
        <v>43778</v>
      </c>
      <c r="H165" s="17">
        <v>531</v>
      </c>
      <c r="I165" t="s">
        <v>31</v>
      </c>
      <c r="K165" t="s">
        <v>12</v>
      </c>
      <c r="L165" t="s">
        <v>28</v>
      </c>
      <c r="O165" t="s">
        <v>23</v>
      </c>
      <c r="P165" t="s">
        <v>13</v>
      </c>
      <c r="Q165" t="s">
        <v>169</v>
      </c>
      <c r="V165" s="16">
        <v>1.0900000000000001</v>
      </c>
      <c r="W165" t="s">
        <v>47</v>
      </c>
      <c r="X165" t="s">
        <v>46</v>
      </c>
      <c r="Y165" t="s">
        <v>14</v>
      </c>
    </row>
    <row r="166" spans="1:25" x14ac:dyDescent="0.3">
      <c r="A166" t="s">
        <v>23</v>
      </c>
      <c r="B166" s="17">
        <v>2020</v>
      </c>
      <c r="C166" s="17">
        <v>5</v>
      </c>
      <c r="D166" t="s">
        <v>29</v>
      </c>
      <c r="E166" t="s">
        <v>52</v>
      </c>
      <c r="F166" s="18">
        <v>43778</v>
      </c>
      <c r="G166" s="18">
        <v>43778</v>
      </c>
      <c r="H166" s="17">
        <v>532</v>
      </c>
      <c r="I166" t="s">
        <v>31</v>
      </c>
      <c r="K166" t="s">
        <v>25</v>
      </c>
      <c r="L166" t="s">
        <v>28</v>
      </c>
      <c r="P166" t="s">
        <v>13</v>
      </c>
      <c r="V166" s="16">
        <v>-1.0900000000000001</v>
      </c>
      <c r="W166" t="s">
        <v>47</v>
      </c>
      <c r="X166" t="s">
        <v>46</v>
      </c>
      <c r="Y166" t="s">
        <v>14</v>
      </c>
    </row>
    <row r="167" spans="1:25" x14ac:dyDescent="0.3">
      <c r="A167" t="s">
        <v>23</v>
      </c>
      <c r="B167" s="17">
        <v>2020</v>
      </c>
      <c r="C167" s="17">
        <v>5</v>
      </c>
      <c r="D167" t="s">
        <v>29</v>
      </c>
      <c r="E167" t="s">
        <v>52</v>
      </c>
      <c r="F167" s="18">
        <v>43778</v>
      </c>
      <c r="G167" s="18">
        <v>43778</v>
      </c>
      <c r="H167" s="17">
        <v>541</v>
      </c>
      <c r="I167" t="s">
        <v>31</v>
      </c>
      <c r="K167" t="s">
        <v>12</v>
      </c>
      <c r="L167" t="s">
        <v>28</v>
      </c>
      <c r="O167" t="s">
        <v>23</v>
      </c>
      <c r="P167" t="s">
        <v>13</v>
      </c>
      <c r="Q167" t="s">
        <v>169</v>
      </c>
      <c r="V167" s="16">
        <v>0.13</v>
      </c>
      <c r="W167" t="s">
        <v>47</v>
      </c>
      <c r="X167" t="s">
        <v>46</v>
      </c>
      <c r="Y167" t="s">
        <v>14</v>
      </c>
    </row>
    <row r="168" spans="1:25" x14ac:dyDescent="0.3">
      <c r="A168" t="s">
        <v>23</v>
      </c>
      <c r="B168" s="17">
        <v>2020</v>
      </c>
      <c r="C168" s="17">
        <v>5</v>
      </c>
      <c r="D168" t="s">
        <v>29</v>
      </c>
      <c r="E168" t="s">
        <v>52</v>
      </c>
      <c r="F168" s="18">
        <v>43778</v>
      </c>
      <c r="G168" s="18">
        <v>43778</v>
      </c>
      <c r="H168" s="17">
        <v>542</v>
      </c>
      <c r="I168" t="s">
        <v>31</v>
      </c>
      <c r="K168" t="s">
        <v>25</v>
      </c>
      <c r="L168" t="s">
        <v>28</v>
      </c>
      <c r="P168" t="s">
        <v>13</v>
      </c>
      <c r="V168" s="16">
        <v>-0.13</v>
      </c>
      <c r="W168" t="s">
        <v>47</v>
      </c>
      <c r="X168" t="s">
        <v>46</v>
      </c>
      <c r="Y168" t="s">
        <v>14</v>
      </c>
    </row>
    <row r="169" spans="1:25" x14ac:dyDescent="0.3">
      <c r="A169" t="s">
        <v>23</v>
      </c>
      <c r="B169" s="17">
        <v>2020</v>
      </c>
      <c r="C169" s="17">
        <v>5</v>
      </c>
      <c r="D169" t="s">
        <v>29</v>
      </c>
      <c r="E169" t="s">
        <v>52</v>
      </c>
      <c r="F169" s="18">
        <v>43778</v>
      </c>
      <c r="G169" s="18">
        <v>43778</v>
      </c>
      <c r="H169" s="17">
        <v>551</v>
      </c>
      <c r="I169" t="s">
        <v>31</v>
      </c>
      <c r="K169" t="s">
        <v>12</v>
      </c>
      <c r="L169" t="s">
        <v>28</v>
      </c>
      <c r="O169" t="s">
        <v>23</v>
      </c>
      <c r="P169" t="s">
        <v>13</v>
      </c>
      <c r="Q169" t="s">
        <v>169</v>
      </c>
      <c r="V169" s="16">
        <v>1.27</v>
      </c>
      <c r="W169" t="s">
        <v>47</v>
      </c>
      <c r="X169" t="s">
        <v>46</v>
      </c>
      <c r="Y169" t="s">
        <v>14</v>
      </c>
    </row>
    <row r="170" spans="1:25" x14ac:dyDescent="0.3">
      <c r="A170" t="s">
        <v>23</v>
      </c>
      <c r="B170" s="17">
        <v>2020</v>
      </c>
      <c r="C170" s="17">
        <v>5</v>
      </c>
      <c r="D170" t="s">
        <v>29</v>
      </c>
      <c r="E170" t="s">
        <v>52</v>
      </c>
      <c r="F170" s="18">
        <v>43778</v>
      </c>
      <c r="G170" s="18">
        <v>43778</v>
      </c>
      <c r="H170" s="17">
        <v>552</v>
      </c>
      <c r="I170" t="s">
        <v>31</v>
      </c>
      <c r="K170" t="s">
        <v>25</v>
      </c>
      <c r="L170" t="s">
        <v>28</v>
      </c>
      <c r="P170" t="s">
        <v>13</v>
      </c>
      <c r="V170" s="16">
        <v>-1.27</v>
      </c>
      <c r="W170" t="s">
        <v>47</v>
      </c>
      <c r="X170" t="s">
        <v>46</v>
      </c>
      <c r="Y170" t="s">
        <v>14</v>
      </c>
    </row>
    <row r="171" spans="1:25" x14ac:dyDescent="0.3">
      <c r="A171" t="s">
        <v>23</v>
      </c>
      <c r="B171" s="17">
        <v>2020</v>
      </c>
      <c r="C171" s="17">
        <v>5</v>
      </c>
      <c r="D171" t="s">
        <v>29</v>
      </c>
      <c r="E171" t="s">
        <v>52</v>
      </c>
      <c r="F171" s="18">
        <v>43778</v>
      </c>
      <c r="G171" s="18">
        <v>43778</v>
      </c>
      <c r="H171" s="17">
        <v>561</v>
      </c>
      <c r="I171" t="s">
        <v>31</v>
      </c>
      <c r="K171" t="s">
        <v>12</v>
      </c>
      <c r="L171" t="s">
        <v>28</v>
      </c>
      <c r="O171" t="s">
        <v>23</v>
      </c>
      <c r="P171" t="s">
        <v>13</v>
      </c>
      <c r="Q171" t="s">
        <v>169</v>
      </c>
      <c r="V171" s="16">
        <v>1.27</v>
      </c>
      <c r="W171" t="s">
        <v>47</v>
      </c>
      <c r="X171" t="s">
        <v>46</v>
      </c>
      <c r="Y171" t="s">
        <v>14</v>
      </c>
    </row>
    <row r="172" spans="1:25" x14ac:dyDescent="0.3">
      <c r="A172" t="s">
        <v>23</v>
      </c>
      <c r="B172" s="17">
        <v>2020</v>
      </c>
      <c r="C172" s="17">
        <v>5</v>
      </c>
      <c r="D172" t="s">
        <v>29</v>
      </c>
      <c r="E172" t="s">
        <v>52</v>
      </c>
      <c r="F172" s="18">
        <v>43778</v>
      </c>
      <c r="G172" s="18">
        <v>43778</v>
      </c>
      <c r="H172" s="17">
        <v>562</v>
      </c>
      <c r="I172" t="s">
        <v>31</v>
      </c>
      <c r="K172" t="s">
        <v>25</v>
      </c>
      <c r="L172" t="s">
        <v>28</v>
      </c>
      <c r="P172" t="s">
        <v>13</v>
      </c>
      <c r="V172" s="16">
        <v>-1.27</v>
      </c>
      <c r="W172" t="s">
        <v>47</v>
      </c>
      <c r="X172" t="s">
        <v>46</v>
      </c>
      <c r="Y172" t="s">
        <v>14</v>
      </c>
    </row>
    <row r="173" spans="1:25" x14ac:dyDescent="0.3">
      <c r="A173" t="s">
        <v>23</v>
      </c>
      <c r="B173" s="17">
        <v>2020</v>
      </c>
      <c r="C173" s="17">
        <v>5</v>
      </c>
      <c r="D173" t="s">
        <v>29</v>
      </c>
      <c r="E173" t="s">
        <v>52</v>
      </c>
      <c r="F173" s="18">
        <v>43778</v>
      </c>
      <c r="G173" s="18">
        <v>43778</v>
      </c>
      <c r="H173" s="17">
        <v>571</v>
      </c>
      <c r="I173" t="s">
        <v>31</v>
      </c>
      <c r="K173" t="s">
        <v>12</v>
      </c>
      <c r="L173" t="s">
        <v>28</v>
      </c>
      <c r="O173" t="s">
        <v>23</v>
      </c>
      <c r="P173" t="s">
        <v>13</v>
      </c>
      <c r="Q173" t="s">
        <v>169</v>
      </c>
      <c r="V173" s="16">
        <v>0.17</v>
      </c>
      <c r="W173" t="s">
        <v>47</v>
      </c>
      <c r="X173" t="s">
        <v>46</v>
      </c>
      <c r="Y173" t="s">
        <v>14</v>
      </c>
    </row>
    <row r="174" spans="1:25" x14ac:dyDescent="0.3">
      <c r="A174" t="s">
        <v>23</v>
      </c>
      <c r="B174" s="17">
        <v>2020</v>
      </c>
      <c r="C174" s="17">
        <v>5</v>
      </c>
      <c r="D174" t="s">
        <v>29</v>
      </c>
      <c r="E174" t="s">
        <v>52</v>
      </c>
      <c r="F174" s="18">
        <v>43778</v>
      </c>
      <c r="G174" s="18">
        <v>43778</v>
      </c>
      <c r="H174" s="17">
        <v>572</v>
      </c>
      <c r="I174" t="s">
        <v>31</v>
      </c>
      <c r="K174" t="s">
        <v>25</v>
      </c>
      <c r="L174" t="s">
        <v>28</v>
      </c>
      <c r="P174" t="s">
        <v>13</v>
      </c>
      <c r="V174" s="16">
        <v>-0.17</v>
      </c>
      <c r="W174" t="s">
        <v>47</v>
      </c>
      <c r="X174" t="s">
        <v>46</v>
      </c>
      <c r="Y174" t="s">
        <v>14</v>
      </c>
    </row>
    <row r="175" spans="1:25" x14ac:dyDescent="0.3">
      <c r="A175" t="s">
        <v>23</v>
      </c>
      <c r="B175" s="17">
        <v>2020</v>
      </c>
      <c r="C175" s="17">
        <v>5</v>
      </c>
      <c r="D175" t="s">
        <v>29</v>
      </c>
      <c r="E175" t="s">
        <v>52</v>
      </c>
      <c r="F175" s="18">
        <v>43778</v>
      </c>
      <c r="G175" s="18">
        <v>43778</v>
      </c>
      <c r="H175" s="17">
        <v>581</v>
      </c>
      <c r="I175" t="s">
        <v>31</v>
      </c>
      <c r="K175" t="s">
        <v>12</v>
      </c>
      <c r="L175" t="s">
        <v>28</v>
      </c>
      <c r="O175" t="s">
        <v>23</v>
      </c>
      <c r="P175" t="s">
        <v>13</v>
      </c>
      <c r="Q175" t="s">
        <v>169</v>
      </c>
      <c r="V175" s="16">
        <v>0.17</v>
      </c>
      <c r="W175" t="s">
        <v>47</v>
      </c>
      <c r="X175" t="s">
        <v>46</v>
      </c>
      <c r="Y175" t="s">
        <v>14</v>
      </c>
    </row>
    <row r="176" spans="1:25" x14ac:dyDescent="0.3">
      <c r="A176" t="s">
        <v>23</v>
      </c>
      <c r="B176" s="17">
        <v>2020</v>
      </c>
      <c r="C176" s="17">
        <v>5</v>
      </c>
      <c r="D176" t="s">
        <v>29</v>
      </c>
      <c r="E176" t="s">
        <v>52</v>
      </c>
      <c r="F176" s="18">
        <v>43778</v>
      </c>
      <c r="G176" s="18">
        <v>43778</v>
      </c>
      <c r="H176" s="17">
        <v>582</v>
      </c>
      <c r="I176" t="s">
        <v>31</v>
      </c>
      <c r="K176" t="s">
        <v>25</v>
      </c>
      <c r="L176" t="s">
        <v>28</v>
      </c>
      <c r="P176" t="s">
        <v>13</v>
      </c>
      <c r="V176" s="16">
        <v>-0.17</v>
      </c>
      <c r="W176" t="s">
        <v>47</v>
      </c>
      <c r="X176" t="s">
        <v>46</v>
      </c>
      <c r="Y176" t="s">
        <v>14</v>
      </c>
    </row>
    <row r="177" spans="1:25" x14ac:dyDescent="0.3">
      <c r="A177" t="s">
        <v>23</v>
      </c>
      <c r="B177" s="17">
        <v>2020</v>
      </c>
      <c r="C177" s="17">
        <v>5</v>
      </c>
      <c r="D177" t="s">
        <v>29</v>
      </c>
      <c r="E177" t="s">
        <v>52</v>
      </c>
      <c r="F177" s="18">
        <v>43778</v>
      </c>
      <c r="G177" s="18">
        <v>43778</v>
      </c>
      <c r="H177" s="17">
        <v>591</v>
      </c>
      <c r="I177" t="s">
        <v>31</v>
      </c>
      <c r="K177" t="s">
        <v>12</v>
      </c>
      <c r="L177" t="s">
        <v>28</v>
      </c>
      <c r="O177" t="s">
        <v>23</v>
      </c>
      <c r="P177" t="s">
        <v>13</v>
      </c>
      <c r="Q177" t="s">
        <v>169</v>
      </c>
      <c r="V177" s="16">
        <v>1.27</v>
      </c>
      <c r="W177" t="s">
        <v>47</v>
      </c>
      <c r="X177" t="s">
        <v>46</v>
      </c>
      <c r="Y177" t="s">
        <v>14</v>
      </c>
    </row>
    <row r="178" spans="1:25" x14ac:dyDescent="0.3">
      <c r="A178" t="s">
        <v>23</v>
      </c>
      <c r="B178" s="17">
        <v>2020</v>
      </c>
      <c r="C178" s="17">
        <v>5</v>
      </c>
      <c r="D178" t="s">
        <v>29</v>
      </c>
      <c r="E178" t="s">
        <v>52</v>
      </c>
      <c r="F178" s="18">
        <v>43778</v>
      </c>
      <c r="G178" s="18">
        <v>43778</v>
      </c>
      <c r="H178" s="17">
        <v>592</v>
      </c>
      <c r="I178" t="s">
        <v>31</v>
      </c>
      <c r="K178" t="s">
        <v>25</v>
      </c>
      <c r="L178" t="s">
        <v>28</v>
      </c>
      <c r="P178" t="s">
        <v>13</v>
      </c>
      <c r="V178" s="16">
        <v>-1.27</v>
      </c>
      <c r="W178" t="s">
        <v>47</v>
      </c>
      <c r="X178" t="s">
        <v>46</v>
      </c>
      <c r="Y178" t="s">
        <v>14</v>
      </c>
    </row>
    <row r="179" spans="1:25" x14ac:dyDescent="0.3">
      <c r="A179" t="s">
        <v>23</v>
      </c>
      <c r="B179" s="17">
        <v>2020</v>
      </c>
      <c r="C179" s="17">
        <v>5</v>
      </c>
      <c r="D179" t="s">
        <v>29</v>
      </c>
      <c r="E179" t="s">
        <v>52</v>
      </c>
      <c r="F179" s="18">
        <v>43778</v>
      </c>
      <c r="G179" s="18">
        <v>43778</v>
      </c>
      <c r="H179" s="17">
        <v>601</v>
      </c>
      <c r="I179" t="s">
        <v>31</v>
      </c>
      <c r="K179" t="s">
        <v>12</v>
      </c>
      <c r="L179" t="s">
        <v>28</v>
      </c>
      <c r="O179" t="s">
        <v>23</v>
      </c>
      <c r="P179" t="s">
        <v>13</v>
      </c>
      <c r="Q179" t="s">
        <v>169</v>
      </c>
      <c r="V179" s="16">
        <v>0.17</v>
      </c>
      <c r="W179" t="s">
        <v>47</v>
      </c>
      <c r="X179" t="s">
        <v>46</v>
      </c>
      <c r="Y179" t="s">
        <v>14</v>
      </c>
    </row>
    <row r="180" spans="1:25" x14ac:dyDescent="0.3">
      <c r="A180" t="s">
        <v>23</v>
      </c>
      <c r="B180" s="17">
        <v>2020</v>
      </c>
      <c r="C180" s="17">
        <v>5</v>
      </c>
      <c r="D180" t="s">
        <v>29</v>
      </c>
      <c r="E180" t="s">
        <v>52</v>
      </c>
      <c r="F180" s="18">
        <v>43778</v>
      </c>
      <c r="G180" s="18">
        <v>43778</v>
      </c>
      <c r="H180" s="17">
        <v>602</v>
      </c>
      <c r="I180" t="s">
        <v>31</v>
      </c>
      <c r="K180" t="s">
        <v>25</v>
      </c>
      <c r="L180" t="s">
        <v>28</v>
      </c>
      <c r="P180" t="s">
        <v>13</v>
      </c>
      <c r="V180" s="16">
        <v>-0.17</v>
      </c>
      <c r="W180" t="s">
        <v>47</v>
      </c>
      <c r="X180" t="s">
        <v>46</v>
      </c>
      <c r="Y180" t="s">
        <v>14</v>
      </c>
    </row>
    <row r="181" spans="1:25" x14ac:dyDescent="0.3">
      <c r="A181" t="s">
        <v>23</v>
      </c>
      <c r="B181" s="17">
        <v>2020</v>
      </c>
      <c r="C181" s="17">
        <v>5</v>
      </c>
      <c r="D181" t="s">
        <v>29</v>
      </c>
      <c r="E181" t="s">
        <v>52</v>
      </c>
      <c r="F181" s="18">
        <v>43778</v>
      </c>
      <c r="G181" s="18">
        <v>43778</v>
      </c>
      <c r="H181" s="17">
        <v>611</v>
      </c>
      <c r="I181" t="s">
        <v>31</v>
      </c>
      <c r="K181" t="s">
        <v>12</v>
      </c>
      <c r="L181" t="s">
        <v>28</v>
      </c>
      <c r="O181" t="s">
        <v>23</v>
      </c>
      <c r="P181" t="s">
        <v>13</v>
      </c>
      <c r="Q181" t="s">
        <v>169</v>
      </c>
      <c r="V181" s="16">
        <v>0.3</v>
      </c>
      <c r="W181" t="s">
        <v>47</v>
      </c>
      <c r="X181" t="s">
        <v>46</v>
      </c>
      <c r="Y181" t="s">
        <v>14</v>
      </c>
    </row>
    <row r="182" spans="1:25" x14ac:dyDescent="0.3">
      <c r="A182" t="s">
        <v>23</v>
      </c>
      <c r="B182" s="17">
        <v>2020</v>
      </c>
      <c r="C182" s="17">
        <v>5</v>
      </c>
      <c r="D182" t="s">
        <v>29</v>
      </c>
      <c r="E182" t="s">
        <v>52</v>
      </c>
      <c r="F182" s="18">
        <v>43778</v>
      </c>
      <c r="G182" s="18">
        <v>43778</v>
      </c>
      <c r="H182" s="17">
        <v>612</v>
      </c>
      <c r="I182" t="s">
        <v>31</v>
      </c>
      <c r="K182" t="s">
        <v>25</v>
      </c>
      <c r="L182" t="s">
        <v>28</v>
      </c>
      <c r="P182" t="s">
        <v>13</v>
      </c>
      <c r="V182" s="16">
        <v>-0.3</v>
      </c>
      <c r="W182" t="s">
        <v>47</v>
      </c>
      <c r="X182" t="s">
        <v>46</v>
      </c>
      <c r="Y182" t="s">
        <v>14</v>
      </c>
    </row>
    <row r="183" spans="1:25" x14ac:dyDescent="0.3">
      <c r="A183" t="s">
        <v>23</v>
      </c>
      <c r="B183" s="17">
        <v>2020</v>
      </c>
      <c r="C183" s="17">
        <v>5</v>
      </c>
      <c r="D183" t="s">
        <v>29</v>
      </c>
      <c r="E183" t="s">
        <v>52</v>
      </c>
      <c r="F183" s="18">
        <v>43778</v>
      </c>
      <c r="G183" s="18">
        <v>43778</v>
      </c>
      <c r="H183" s="17">
        <v>621</v>
      </c>
      <c r="I183" t="s">
        <v>31</v>
      </c>
      <c r="K183" t="s">
        <v>12</v>
      </c>
      <c r="L183" t="s">
        <v>28</v>
      </c>
      <c r="O183" t="s">
        <v>23</v>
      </c>
      <c r="P183" t="s">
        <v>13</v>
      </c>
      <c r="Q183" t="s">
        <v>169</v>
      </c>
      <c r="V183" s="16">
        <v>0.3</v>
      </c>
      <c r="W183" t="s">
        <v>47</v>
      </c>
      <c r="X183" t="s">
        <v>46</v>
      </c>
      <c r="Y183" t="s">
        <v>14</v>
      </c>
    </row>
    <row r="184" spans="1:25" x14ac:dyDescent="0.3">
      <c r="A184" t="s">
        <v>23</v>
      </c>
      <c r="B184" s="17">
        <v>2020</v>
      </c>
      <c r="C184" s="17">
        <v>5</v>
      </c>
      <c r="D184" t="s">
        <v>29</v>
      </c>
      <c r="E184" t="s">
        <v>52</v>
      </c>
      <c r="F184" s="18">
        <v>43778</v>
      </c>
      <c r="G184" s="18">
        <v>43778</v>
      </c>
      <c r="H184" s="17">
        <v>622</v>
      </c>
      <c r="I184" t="s">
        <v>31</v>
      </c>
      <c r="K184" t="s">
        <v>25</v>
      </c>
      <c r="L184" t="s">
        <v>28</v>
      </c>
      <c r="P184" t="s">
        <v>13</v>
      </c>
      <c r="V184" s="16">
        <v>-0.3</v>
      </c>
      <c r="W184" t="s">
        <v>47</v>
      </c>
      <c r="X184" t="s">
        <v>46</v>
      </c>
      <c r="Y184" t="s">
        <v>14</v>
      </c>
    </row>
    <row r="185" spans="1:25" x14ac:dyDescent="0.3">
      <c r="A185" t="s">
        <v>23</v>
      </c>
      <c r="B185" s="17">
        <v>2020</v>
      </c>
      <c r="C185" s="17">
        <v>5</v>
      </c>
      <c r="D185" t="s">
        <v>29</v>
      </c>
      <c r="E185" t="s">
        <v>52</v>
      </c>
      <c r="F185" s="18">
        <v>43778</v>
      </c>
      <c r="G185" s="18">
        <v>43778</v>
      </c>
      <c r="H185" s="17">
        <v>631</v>
      </c>
      <c r="I185" t="s">
        <v>31</v>
      </c>
      <c r="K185" t="s">
        <v>12</v>
      </c>
      <c r="L185" t="s">
        <v>28</v>
      </c>
      <c r="O185" t="s">
        <v>23</v>
      </c>
      <c r="P185" t="s">
        <v>13</v>
      </c>
      <c r="Q185" t="s">
        <v>169</v>
      </c>
      <c r="V185" s="16">
        <v>0.9</v>
      </c>
      <c r="W185" t="s">
        <v>47</v>
      </c>
      <c r="X185" t="s">
        <v>46</v>
      </c>
      <c r="Y185" t="s">
        <v>14</v>
      </c>
    </row>
    <row r="186" spans="1:25" x14ac:dyDescent="0.3">
      <c r="A186" t="s">
        <v>23</v>
      </c>
      <c r="B186" s="17">
        <v>2020</v>
      </c>
      <c r="C186" s="17">
        <v>5</v>
      </c>
      <c r="D186" t="s">
        <v>29</v>
      </c>
      <c r="E186" t="s">
        <v>52</v>
      </c>
      <c r="F186" s="18">
        <v>43778</v>
      </c>
      <c r="G186" s="18">
        <v>43778</v>
      </c>
      <c r="H186" s="17">
        <v>632</v>
      </c>
      <c r="I186" t="s">
        <v>31</v>
      </c>
      <c r="K186" t="s">
        <v>25</v>
      </c>
      <c r="L186" t="s">
        <v>28</v>
      </c>
      <c r="P186" t="s">
        <v>13</v>
      </c>
      <c r="V186" s="16">
        <v>-0.9</v>
      </c>
      <c r="W186" t="s">
        <v>47</v>
      </c>
      <c r="X186" t="s">
        <v>46</v>
      </c>
      <c r="Y186" t="s">
        <v>14</v>
      </c>
    </row>
    <row r="187" spans="1:25" x14ac:dyDescent="0.3">
      <c r="A187" t="s">
        <v>23</v>
      </c>
      <c r="B187" s="17">
        <v>2020</v>
      </c>
      <c r="C187" s="17">
        <v>5</v>
      </c>
      <c r="D187" t="s">
        <v>29</v>
      </c>
      <c r="E187" t="s">
        <v>53</v>
      </c>
      <c r="F187" s="18">
        <v>43781</v>
      </c>
      <c r="G187" s="18">
        <v>43781</v>
      </c>
      <c r="H187" s="17">
        <v>25</v>
      </c>
      <c r="I187" t="s">
        <v>31</v>
      </c>
      <c r="J187" t="s">
        <v>48</v>
      </c>
      <c r="K187" t="s">
        <v>24</v>
      </c>
      <c r="L187" t="s">
        <v>56</v>
      </c>
      <c r="N187" t="s">
        <v>55</v>
      </c>
      <c r="O187" t="s">
        <v>23</v>
      </c>
      <c r="P187" t="s">
        <v>13</v>
      </c>
      <c r="Q187" t="s">
        <v>169</v>
      </c>
      <c r="V187" s="16">
        <v>0.14000000000000001</v>
      </c>
      <c r="W187" t="s">
        <v>54</v>
      </c>
      <c r="X187" t="s">
        <v>46</v>
      </c>
      <c r="Y187" t="s">
        <v>18</v>
      </c>
    </row>
    <row r="188" spans="1:25" x14ac:dyDescent="0.3">
      <c r="A188" t="s">
        <v>23</v>
      </c>
      <c r="B188" s="17">
        <v>2020</v>
      </c>
      <c r="C188" s="17">
        <v>5</v>
      </c>
      <c r="D188" t="s">
        <v>29</v>
      </c>
      <c r="E188" t="s">
        <v>53</v>
      </c>
      <c r="F188" s="18">
        <v>43781</v>
      </c>
      <c r="G188" s="18">
        <v>43781</v>
      </c>
      <c r="H188" s="17">
        <v>26</v>
      </c>
      <c r="I188" t="s">
        <v>31</v>
      </c>
      <c r="K188" t="s">
        <v>12</v>
      </c>
      <c r="L188" t="s">
        <v>28</v>
      </c>
      <c r="O188" t="s">
        <v>23</v>
      </c>
      <c r="P188" t="s">
        <v>13</v>
      </c>
      <c r="Q188" t="s">
        <v>169</v>
      </c>
      <c r="V188" s="16">
        <v>-0.14000000000000001</v>
      </c>
      <c r="W188" t="s">
        <v>54</v>
      </c>
      <c r="X188" t="s">
        <v>46</v>
      </c>
      <c r="Y188" t="s">
        <v>18</v>
      </c>
    </row>
    <row r="189" spans="1:25" x14ac:dyDescent="0.3">
      <c r="A189" t="s">
        <v>23</v>
      </c>
      <c r="B189" s="17">
        <v>2020</v>
      </c>
      <c r="C189" s="17">
        <v>5</v>
      </c>
      <c r="D189" t="s">
        <v>29</v>
      </c>
      <c r="E189" t="s">
        <v>53</v>
      </c>
      <c r="F189" s="18">
        <v>43781</v>
      </c>
      <c r="G189" s="18">
        <v>43781</v>
      </c>
      <c r="H189" s="17">
        <v>35</v>
      </c>
      <c r="I189" t="s">
        <v>31</v>
      </c>
      <c r="J189" t="s">
        <v>48</v>
      </c>
      <c r="K189" t="s">
        <v>24</v>
      </c>
      <c r="L189" t="s">
        <v>56</v>
      </c>
      <c r="N189" t="s">
        <v>55</v>
      </c>
      <c r="O189" t="s">
        <v>23</v>
      </c>
      <c r="P189" t="s">
        <v>13</v>
      </c>
      <c r="Q189" t="s">
        <v>169</v>
      </c>
      <c r="V189" s="16">
        <v>0.14000000000000001</v>
      </c>
      <c r="W189" t="s">
        <v>54</v>
      </c>
      <c r="X189" t="s">
        <v>46</v>
      </c>
      <c r="Y189" t="s">
        <v>18</v>
      </c>
    </row>
    <row r="190" spans="1:25" x14ac:dyDescent="0.3">
      <c r="A190" t="s">
        <v>23</v>
      </c>
      <c r="B190" s="17">
        <v>2020</v>
      </c>
      <c r="C190" s="17">
        <v>5</v>
      </c>
      <c r="D190" t="s">
        <v>29</v>
      </c>
      <c r="E190" t="s">
        <v>53</v>
      </c>
      <c r="F190" s="18">
        <v>43781</v>
      </c>
      <c r="G190" s="18">
        <v>43781</v>
      </c>
      <c r="H190" s="17">
        <v>36</v>
      </c>
      <c r="I190" t="s">
        <v>31</v>
      </c>
      <c r="K190" t="s">
        <v>12</v>
      </c>
      <c r="L190" t="s">
        <v>28</v>
      </c>
      <c r="O190" t="s">
        <v>23</v>
      </c>
      <c r="P190" t="s">
        <v>13</v>
      </c>
      <c r="Q190" t="s">
        <v>169</v>
      </c>
      <c r="V190" s="16">
        <v>-0.14000000000000001</v>
      </c>
      <c r="W190" t="s">
        <v>54</v>
      </c>
      <c r="X190" t="s">
        <v>46</v>
      </c>
      <c r="Y190" t="s">
        <v>18</v>
      </c>
    </row>
    <row r="191" spans="1:25" x14ac:dyDescent="0.3">
      <c r="A191" t="s">
        <v>23</v>
      </c>
      <c r="B191" s="17">
        <v>2020</v>
      </c>
      <c r="C191" s="17">
        <v>5</v>
      </c>
      <c r="D191" t="s">
        <v>29</v>
      </c>
      <c r="E191" t="s">
        <v>53</v>
      </c>
      <c r="F191" s="18">
        <v>43781</v>
      </c>
      <c r="G191" s="18">
        <v>43781</v>
      </c>
      <c r="H191" s="17">
        <v>45</v>
      </c>
      <c r="I191" t="s">
        <v>31</v>
      </c>
      <c r="J191" t="s">
        <v>48</v>
      </c>
      <c r="K191" t="s">
        <v>51</v>
      </c>
      <c r="L191" t="s">
        <v>56</v>
      </c>
      <c r="N191" t="s">
        <v>55</v>
      </c>
      <c r="O191" t="s">
        <v>23</v>
      </c>
      <c r="P191" t="s">
        <v>13</v>
      </c>
      <c r="Q191" t="s">
        <v>169</v>
      </c>
      <c r="V191" s="16">
        <v>0.42</v>
      </c>
      <c r="W191" t="s">
        <v>54</v>
      </c>
      <c r="X191" t="s">
        <v>46</v>
      </c>
      <c r="Y191" t="s">
        <v>18</v>
      </c>
    </row>
    <row r="192" spans="1:25" x14ac:dyDescent="0.3">
      <c r="A192" t="s">
        <v>23</v>
      </c>
      <c r="B192" s="17">
        <v>2020</v>
      </c>
      <c r="C192" s="17">
        <v>5</v>
      </c>
      <c r="D192" t="s">
        <v>29</v>
      </c>
      <c r="E192" t="s">
        <v>53</v>
      </c>
      <c r="F192" s="18">
        <v>43781</v>
      </c>
      <c r="G192" s="18">
        <v>43781</v>
      </c>
      <c r="H192" s="17">
        <v>46</v>
      </c>
      <c r="I192" t="s">
        <v>31</v>
      </c>
      <c r="K192" t="s">
        <v>12</v>
      </c>
      <c r="L192" t="s">
        <v>28</v>
      </c>
      <c r="O192" t="s">
        <v>23</v>
      </c>
      <c r="P192" t="s">
        <v>13</v>
      </c>
      <c r="Q192" t="s">
        <v>169</v>
      </c>
      <c r="V192" s="16">
        <v>-0.42</v>
      </c>
      <c r="W192" t="s">
        <v>54</v>
      </c>
      <c r="X192" t="s">
        <v>46</v>
      </c>
      <c r="Y192" t="s">
        <v>18</v>
      </c>
    </row>
    <row r="193" spans="1:25" x14ac:dyDescent="0.3">
      <c r="A193" t="s">
        <v>23</v>
      </c>
      <c r="B193" s="17">
        <v>2020</v>
      </c>
      <c r="C193" s="17">
        <v>5</v>
      </c>
      <c r="D193" t="s">
        <v>29</v>
      </c>
      <c r="E193" t="s">
        <v>53</v>
      </c>
      <c r="F193" s="18">
        <v>43781</v>
      </c>
      <c r="G193" s="18">
        <v>43781</v>
      </c>
      <c r="H193" s="17">
        <v>55</v>
      </c>
      <c r="I193" t="s">
        <v>31</v>
      </c>
      <c r="J193" t="s">
        <v>48</v>
      </c>
      <c r="K193" t="s">
        <v>51</v>
      </c>
      <c r="L193" t="s">
        <v>56</v>
      </c>
      <c r="N193" t="s">
        <v>55</v>
      </c>
      <c r="O193" t="s">
        <v>23</v>
      </c>
      <c r="P193" t="s">
        <v>13</v>
      </c>
      <c r="Q193" t="s">
        <v>169</v>
      </c>
      <c r="V193" s="16">
        <v>0.04</v>
      </c>
      <c r="W193" t="s">
        <v>54</v>
      </c>
      <c r="X193" t="s">
        <v>46</v>
      </c>
      <c r="Y193" t="s">
        <v>18</v>
      </c>
    </row>
    <row r="194" spans="1:25" x14ac:dyDescent="0.3">
      <c r="A194" t="s">
        <v>23</v>
      </c>
      <c r="B194" s="17">
        <v>2020</v>
      </c>
      <c r="C194" s="17">
        <v>5</v>
      </c>
      <c r="D194" t="s">
        <v>29</v>
      </c>
      <c r="E194" t="s">
        <v>53</v>
      </c>
      <c r="F194" s="18">
        <v>43781</v>
      </c>
      <c r="G194" s="18">
        <v>43781</v>
      </c>
      <c r="H194" s="17">
        <v>56</v>
      </c>
      <c r="I194" t="s">
        <v>31</v>
      </c>
      <c r="K194" t="s">
        <v>12</v>
      </c>
      <c r="L194" t="s">
        <v>28</v>
      </c>
      <c r="O194" t="s">
        <v>23</v>
      </c>
      <c r="P194" t="s">
        <v>13</v>
      </c>
      <c r="Q194" t="s">
        <v>169</v>
      </c>
      <c r="V194" s="16">
        <v>-0.04</v>
      </c>
      <c r="W194" t="s">
        <v>54</v>
      </c>
      <c r="X194" t="s">
        <v>46</v>
      </c>
      <c r="Y194" t="s">
        <v>18</v>
      </c>
    </row>
    <row r="195" spans="1:25" x14ac:dyDescent="0.3">
      <c r="A195" t="s">
        <v>23</v>
      </c>
      <c r="B195" s="17">
        <v>2020</v>
      </c>
      <c r="C195" s="17">
        <v>5</v>
      </c>
      <c r="D195" t="s">
        <v>29</v>
      </c>
      <c r="E195" t="s">
        <v>53</v>
      </c>
      <c r="F195" s="18">
        <v>43781</v>
      </c>
      <c r="G195" s="18">
        <v>43781</v>
      </c>
      <c r="H195" s="17">
        <v>65</v>
      </c>
      <c r="I195" t="s">
        <v>31</v>
      </c>
      <c r="J195" t="s">
        <v>48</v>
      </c>
      <c r="K195" t="s">
        <v>51</v>
      </c>
      <c r="L195" t="s">
        <v>56</v>
      </c>
      <c r="N195" t="s">
        <v>55</v>
      </c>
      <c r="O195" t="s">
        <v>23</v>
      </c>
      <c r="P195" t="s">
        <v>13</v>
      </c>
      <c r="Q195" t="s">
        <v>169</v>
      </c>
      <c r="V195" s="16">
        <v>0.31</v>
      </c>
      <c r="W195" t="s">
        <v>54</v>
      </c>
      <c r="X195" t="s">
        <v>46</v>
      </c>
      <c r="Y195" t="s">
        <v>18</v>
      </c>
    </row>
    <row r="196" spans="1:25" x14ac:dyDescent="0.3">
      <c r="A196" t="s">
        <v>23</v>
      </c>
      <c r="B196" s="17">
        <v>2020</v>
      </c>
      <c r="C196" s="17">
        <v>5</v>
      </c>
      <c r="D196" t="s">
        <v>29</v>
      </c>
      <c r="E196" t="s">
        <v>53</v>
      </c>
      <c r="F196" s="18">
        <v>43781</v>
      </c>
      <c r="G196" s="18">
        <v>43781</v>
      </c>
      <c r="H196" s="17">
        <v>66</v>
      </c>
      <c r="I196" t="s">
        <v>31</v>
      </c>
      <c r="K196" t="s">
        <v>12</v>
      </c>
      <c r="L196" t="s">
        <v>28</v>
      </c>
      <c r="O196" t="s">
        <v>23</v>
      </c>
      <c r="P196" t="s">
        <v>13</v>
      </c>
      <c r="Q196" t="s">
        <v>169</v>
      </c>
      <c r="V196" s="16">
        <v>-0.31</v>
      </c>
      <c r="W196" t="s">
        <v>54</v>
      </c>
      <c r="X196" t="s">
        <v>46</v>
      </c>
      <c r="Y196" t="s">
        <v>18</v>
      </c>
    </row>
    <row r="197" spans="1:25" x14ac:dyDescent="0.3">
      <c r="A197" t="s">
        <v>23</v>
      </c>
      <c r="B197" s="17">
        <v>2020</v>
      </c>
      <c r="C197" s="17">
        <v>5</v>
      </c>
      <c r="D197" t="s">
        <v>29</v>
      </c>
      <c r="E197" t="s">
        <v>53</v>
      </c>
      <c r="F197" s="18">
        <v>43781</v>
      </c>
      <c r="G197" s="18">
        <v>43781</v>
      </c>
      <c r="H197" s="17">
        <v>75</v>
      </c>
      <c r="I197" t="s">
        <v>31</v>
      </c>
      <c r="J197" t="s">
        <v>48</v>
      </c>
      <c r="K197" t="s">
        <v>51</v>
      </c>
      <c r="L197" t="s">
        <v>56</v>
      </c>
      <c r="N197" t="s">
        <v>55</v>
      </c>
      <c r="O197" t="s">
        <v>23</v>
      </c>
      <c r="P197" t="s">
        <v>13</v>
      </c>
      <c r="Q197" t="s">
        <v>169</v>
      </c>
      <c r="V197" s="16">
        <v>0.43</v>
      </c>
      <c r="W197" t="s">
        <v>54</v>
      </c>
      <c r="X197" t="s">
        <v>46</v>
      </c>
      <c r="Y197" t="s">
        <v>18</v>
      </c>
    </row>
    <row r="198" spans="1:25" x14ac:dyDescent="0.3">
      <c r="A198" t="s">
        <v>23</v>
      </c>
      <c r="B198" s="17">
        <v>2020</v>
      </c>
      <c r="C198" s="17">
        <v>5</v>
      </c>
      <c r="D198" t="s">
        <v>29</v>
      </c>
      <c r="E198" t="s">
        <v>53</v>
      </c>
      <c r="F198" s="18">
        <v>43781</v>
      </c>
      <c r="G198" s="18">
        <v>43781</v>
      </c>
      <c r="H198" s="17">
        <v>76</v>
      </c>
      <c r="I198" t="s">
        <v>31</v>
      </c>
      <c r="K198" t="s">
        <v>12</v>
      </c>
      <c r="L198" t="s">
        <v>28</v>
      </c>
      <c r="O198" t="s">
        <v>23</v>
      </c>
      <c r="P198" t="s">
        <v>13</v>
      </c>
      <c r="Q198" t="s">
        <v>169</v>
      </c>
      <c r="V198" s="16">
        <v>-0.43</v>
      </c>
      <c r="W198" t="s">
        <v>54</v>
      </c>
      <c r="X198" t="s">
        <v>46</v>
      </c>
      <c r="Y198" t="s">
        <v>18</v>
      </c>
    </row>
    <row r="199" spans="1:25" x14ac:dyDescent="0.3">
      <c r="A199" t="s">
        <v>23</v>
      </c>
      <c r="B199" s="17">
        <v>2020</v>
      </c>
      <c r="C199" s="17">
        <v>5</v>
      </c>
      <c r="D199" t="s">
        <v>29</v>
      </c>
      <c r="E199" t="s">
        <v>53</v>
      </c>
      <c r="F199" s="18">
        <v>43781</v>
      </c>
      <c r="G199" s="18">
        <v>43781</v>
      </c>
      <c r="H199" s="17">
        <v>85</v>
      </c>
      <c r="I199" t="s">
        <v>31</v>
      </c>
      <c r="J199" t="s">
        <v>48</v>
      </c>
      <c r="K199" t="s">
        <v>51</v>
      </c>
      <c r="L199" t="s">
        <v>56</v>
      </c>
      <c r="N199" t="s">
        <v>55</v>
      </c>
      <c r="O199" t="s">
        <v>23</v>
      </c>
      <c r="P199" t="s">
        <v>13</v>
      </c>
      <c r="Q199" t="s">
        <v>169</v>
      </c>
      <c r="V199" s="16">
        <v>0.45</v>
      </c>
      <c r="W199" t="s">
        <v>54</v>
      </c>
      <c r="X199" t="s">
        <v>46</v>
      </c>
      <c r="Y199" t="s">
        <v>18</v>
      </c>
    </row>
    <row r="200" spans="1:25" x14ac:dyDescent="0.3">
      <c r="A200" t="s">
        <v>23</v>
      </c>
      <c r="B200" s="17">
        <v>2020</v>
      </c>
      <c r="C200" s="17">
        <v>5</v>
      </c>
      <c r="D200" t="s">
        <v>29</v>
      </c>
      <c r="E200" t="s">
        <v>53</v>
      </c>
      <c r="F200" s="18">
        <v>43781</v>
      </c>
      <c r="G200" s="18">
        <v>43781</v>
      </c>
      <c r="H200" s="17">
        <v>86</v>
      </c>
      <c r="I200" t="s">
        <v>31</v>
      </c>
      <c r="K200" t="s">
        <v>12</v>
      </c>
      <c r="L200" t="s">
        <v>28</v>
      </c>
      <c r="O200" t="s">
        <v>23</v>
      </c>
      <c r="P200" t="s">
        <v>13</v>
      </c>
      <c r="Q200" t="s">
        <v>169</v>
      </c>
      <c r="V200" s="16">
        <v>-0.45</v>
      </c>
      <c r="W200" t="s">
        <v>54</v>
      </c>
      <c r="X200" t="s">
        <v>46</v>
      </c>
      <c r="Y200" t="s">
        <v>18</v>
      </c>
    </row>
    <row r="201" spans="1:25" x14ac:dyDescent="0.3">
      <c r="A201" t="s">
        <v>23</v>
      </c>
      <c r="B201" s="17">
        <v>2020</v>
      </c>
      <c r="C201" s="17">
        <v>5</v>
      </c>
      <c r="D201" t="s">
        <v>29</v>
      </c>
      <c r="E201" t="s">
        <v>53</v>
      </c>
      <c r="F201" s="18">
        <v>43781</v>
      </c>
      <c r="G201" s="18">
        <v>43781</v>
      </c>
      <c r="H201" s="17">
        <v>95</v>
      </c>
      <c r="I201" t="s">
        <v>31</v>
      </c>
      <c r="J201" t="s">
        <v>48</v>
      </c>
      <c r="K201" t="s">
        <v>51</v>
      </c>
      <c r="L201" t="s">
        <v>56</v>
      </c>
      <c r="N201" t="s">
        <v>55</v>
      </c>
      <c r="O201" t="s">
        <v>23</v>
      </c>
      <c r="P201" t="s">
        <v>13</v>
      </c>
      <c r="Q201" t="s">
        <v>169</v>
      </c>
      <c r="V201" s="16">
        <v>0.05</v>
      </c>
      <c r="W201" t="s">
        <v>54</v>
      </c>
      <c r="X201" t="s">
        <v>46</v>
      </c>
      <c r="Y201" t="s">
        <v>18</v>
      </c>
    </row>
    <row r="202" spans="1:25" x14ac:dyDescent="0.3">
      <c r="A202" t="s">
        <v>23</v>
      </c>
      <c r="B202" s="17">
        <v>2020</v>
      </c>
      <c r="C202" s="17">
        <v>5</v>
      </c>
      <c r="D202" t="s">
        <v>29</v>
      </c>
      <c r="E202" t="s">
        <v>53</v>
      </c>
      <c r="F202" s="18">
        <v>43781</v>
      </c>
      <c r="G202" s="18">
        <v>43781</v>
      </c>
      <c r="H202" s="17">
        <v>96</v>
      </c>
      <c r="I202" t="s">
        <v>31</v>
      </c>
      <c r="K202" t="s">
        <v>12</v>
      </c>
      <c r="L202" t="s">
        <v>28</v>
      </c>
      <c r="O202" t="s">
        <v>23</v>
      </c>
      <c r="P202" t="s">
        <v>13</v>
      </c>
      <c r="Q202" t="s">
        <v>169</v>
      </c>
      <c r="V202" s="16">
        <v>-0.05</v>
      </c>
      <c r="W202" t="s">
        <v>54</v>
      </c>
      <c r="X202" t="s">
        <v>46</v>
      </c>
      <c r="Y202" t="s">
        <v>18</v>
      </c>
    </row>
    <row r="203" spans="1:25" x14ac:dyDescent="0.3">
      <c r="A203" t="s">
        <v>23</v>
      </c>
      <c r="B203" s="17">
        <v>2020</v>
      </c>
      <c r="C203" s="17">
        <v>5</v>
      </c>
      <c r="D203" t="s">
        <v>29</v>
      </c>
      <c r="E203" t="s">
        <v>53</v>
      </c>
      <c r="F203" s="18">
        <v>43781</v>
      </c>
      <c r="G203" s="18">
        <v>43781</v>
      </c>
      <c r="H203" s="17">
        <v>105</v>
      </c>
      <c r="I203" t="s">
        <v>31</v>
      </c>
      <c r="J203" t="s">
        <v>48</v>
      </c>
      <c r="K203" t="s">
        <v>51</v>
      </c>
      <c r="L203" t="s">
        <v>56</v>
      </c>
      <c r="N203" t="s">
        <v>55</v>
      </c>
      <c r="O203" t="s">
        <v>23</v>
      </c>
      <c r="P203" t="s">
        <v>13</v>
      </c>
      <c r="Q203" t="s">
        <v>169</v>
      </c>
      <c r="V203" s="16">
        <v>0.05</v>
      </c>
      <c r="W203" t="s">
        <v>54</v>
      </c>
      <c r="X203" t="s">
        <v>46</v>
      </c>
      <c r="Y203" t="s">
        <v>18</v>
      </c>
    </row>
    <row r="204" spans="1:25" x14ac:dyDescent="0.3">
      <c r="A204" t="s">
        <v>23</v>
      </c>
      <c r="B204" s="17">
        <v>2020</v>
      </c>
      <c r="C204" s="17">
        <v>5</v>
      </c>
      <c r="D204" t="s">
        <v>29</v>
      </c>
      <c r="E204" t="s">
        <v>53</v>
      </c>
      <c r="F204" s="18">
        <v>43781</v>
      </c>
      <c r="G204" s="18">
        <v>43781</v>
      </c>
      <c r="H204" s="17">
        <v>106</v>
      </c>
      <c r="I204" t="s">
        <v>31</v>
      </c>
      <c r="K204" t="s">
        <v>12</v>
      </c>
      <c r="L204" t="s">
        <v>28</v>
      </c>
      <c r="O204" t="s">
        <v>23</v>
      </c>
      <c r="P204" t="s">
        <v>13</v>
      </c>
      <c r="Q204" t="s">
        <v>169</v>
      </c>
      <c r="V204" s="16">
        <v>-0.05</v>
      </c>
      <c r="W204" t="s">
        <v>54</v>
      </c>
      <c r="X204" t="s">
        <v>46</v>
      </c>
      <c r="Y204" t="s">
        <v>18</v>
      </c>
    </row>
    <row r="205" spans="1:25" x14ac:dyDescent="0.3">
      <c r="A205" t="s">
        <v>23</v>
      </c>
      <c r="B205" s="17">
        <v>2020</v>
      </c>
      <c r="C205" s="17">
        <v>5</v>
      </c>
      <c r="D205" t="s">
        <v>29</v>
      </c>
      <c r="E205" t="s">
        <v>53</v>
      </c>
      <c r="F205" s="18">
        <v>43781</v>
      </c>
      <c r="G205" s="18">
        <v>43781</v>
      </c>
      <c r="H205" s="17">
        <v>115</v>
      </c>
      <c r="I205" t="s">
        <v>31</v>
      </c>
      <c r="J205" t="s">
        <v>48</v>
      </c>
      <c r="K205" t="s">
        <v>51</v>
      </c>
      <c r="L205" t="s">
        <v>56</v>
      </c>
      <c r="N205" t="s">
        <v>55</v>
      </c>
      <c r="O205" t="s">
        <v>23</v>
      </c>
      <c r="P205" t="s">
        <v>13</v>
      </c>
      <c r="Q205" t="s">
        <v>169</v>
      </c>
      <c r="V205" s="16">
        <v>0.04</v>
      </c>
      <c r="W205" t="s">
        <v>54</v>
      </c>
      <c r="X205" t="s">
        <v>46</v>
      </c>
      <c r="Y205" t="s">
        <v>18</v>
      </c>
    </row>
    <row r="206" spans="1:25" x14ac:dyDescent="0.3">
      <c r="A206" t="s">
        <v>23</v>
      </c>
      <c r="B206" s="17">
        <v>2020</v>
      </c>
      <c r="C206" s="17">
        <v>5</v>
      </c>
      <c r="D206" t="s">
        <v>29</v>
      </c>
      <c r="E206" t="s">
        <v>53</v>
      </c>
      <c r="F206" s="18">
        <v>43781</v>
      </c>
      <c r="G206" s="18">
        <v>43781</v>
      </c>
      <c r="H206" s="17">
        <v>116</v>
      </c>
      <c r="I206" t="s">
        <v>31</v>
      </c>
      <c r="K206" t="s">
        <v>12</v>
      </c>
      <c r="L206" t="s">
        <v>28</v>
      </c>
      <c r="O206" t="s">
        <v>23</v>
      </c>
      <c r="P206" t="s">
        <v>13</v>
      </c>
      <c r="Q206" t="s">
        <v>169</v>
      </c>
      <c r="V206" s="16">
        <v>-0.04</v>
      </c>
      <c r="W206" t="s">
        <v>54</v>
      </c>
      <c r="X206" t="s">
        <v>46</v>
      </c>
      <c r="Y206" t="s">
        <v>18</v>
      </c>
    </row>
    <row r="207" spans="1:25" x14ac:dyDescent="0.3">
      <c r="A207" t="s">
        <v>23</v>
      </c>
      <c r="B207" s="17">
        <v>2020</v>
      </c>
      <c r="C207" s="17">
        <v>5</v>
      </c>
      <c r="D207" t="s">
        <v>29</v>
      </c>
      <c r="E207" t="s">
        <v>53</v>
      </c>
      <c r="F207" s="18">
        <v>43781</v>
      </c>
      <c r="G207" s="18">
        <v>43781</v>
      </c>
      <c r="H207" s="17">
        <v>125</v>
      </c>
      <c r="I207" t="s">
        <v>31</v>
      </c>
      <c r="J207" t="s">
        <v>48</v>
      </c>
      <c r="K207" t="s">
        <v>51</v>
      </c>
      <c r="L207" t="s">
        <v>56</v>
      </c>
      <c r="N207" t="s">
        <v>55</v>
      </c>
      <c r="O207" t="s">
        <v>23</v>
      </c>
      <c r="P207" t="s">
        <v>13</v>
      </c>
      <c r="Q207" t="s">
        <v>169</v>
      </c>
      <c r="V207" s="16">
        <v>0.5</v>
      </c>
      <c r="W207" t="s">
        <v>54</v>
      </c>
      <c r="X207" t="s">
        <v>46</v>
      </c>
      <c r="Y207" t="s">
        <v>18</v>
      </c>
    </row>
    <row r="208" spans="1:25" x14ac:dyDescent="0.3">
      <c r="A208" t="s">
        <v>23</v>
      </c>
      <c r="B208" s="17">
        <v>2020</v>
      </c>
      <c r="C208" s="17">
        <v>5</v>
      </c>
      <c r="D208" t="s">
        <v>29</v>
      </c>
      <c r="E208" t="s">
        <v>53</v>
      </c>
      <c r="F208" s="18">
        <v>43781</v>
      </c>
      <c r="G208" s="18">
        <v>43781</v>
      </c>
      <c r="H208" s="17">
        <v>126</v>
      </c>
      <c r="I208" t="s">
        <v>31</v>
      </c>
      <c r="K208" t="s">
        <v>12</v>
      </c>
      <c r="L208" t="s">
        <v>28</v>
      </c>
      <c r="O208" t="s">
        <v>23</v>
      </c>
      <c r="P208" t="s">
        <v>13</v>
      </c>
      <c r="Q208" t="s">
        <v>169</v>
      </c>
      <c r="V208" s="16">
        <v>-0.5</v>
      </c>
      <c r="W208" t="s">
        <v>54</v>
      </c>
      <c r="X208" t="s">
        <v>46</v>
      </c>
      <c r="Y208" t="s">
        <v>18</v>
      </c>
    </row>
    <row r="209" spans="1:25" x14ac:dyDescent="0.3">
      <c r="A209" t="s">
        <v>23</v>
      </c>
      <c r="B209" s="17">
        <v>2020</v>
      </c>
      <c r="C209" s="17">
        <v>5</v>
      </c>
      <c r="D209" t="s">
        <v>29</v>
      </c>
      <c r="E209" t="s">
        <v>53</v>
      </c>
      <c r="F209" s="18">
        <v>43781</v>
      </c>
      <c r="G209" s="18">
        <v>43781</v>
      </c>
      <c r="H209" s="17">
        <v>135</v>
      </c>
      <c r="I209" t="s">
        <v>31</v>
      </c>
      <c r="J209" t="s">
        <v>48</v>
      </c>
      <c r="K209" t="s">
        <v>51</v>
      </c>
      <c r="L209" t="s">
        <v>56</v>
      </c>
      <c r="N209" t="s">
        <v>55</v>
      </c>
      <c r="O209" t="s">
        <v>23</v>
      </c>
      <c r="P209" t="s">
        <v>13</v>
      </c>
      <c r="Q209" t="s">
        <v>169</v>
      </c>
      <c r="V209" s="16">
        <v>0.5</v>
      </c>
      <c r="W209" t="s">
        <v>54</v>
      </c>
      <c r="X209" t="s">
        <v>46</v>
      </c>
      <c r="Y209" t="s">
        <v>18</v>
      </c>
    </row>
    <row r="210" spans="1:25" x14ac:dyDescent="0.3">
      <c r="A210" t="s">
        <v>23</v>
      </c>
      <c r="B210" s="17">
        <v>2020</v>
      </c>
      <c r="C210" s="17">
        <v>5</v>
      </c>
      <c r="D210" t="s">
        <v>29</v>
      </c>
      <c r="E210" t="s">
        <v>53</v>
      </c>
      <c r="F210" s="18">
        <v>43781</v>
      </c>
      <c r="G210" s="18">
        <v>43781</v>
      </c>
      <c r="H210" s="17">
        <v>136</v>
      </c>
      <c r="I210" t="s">
        <v>31</v>
      </c>
      <c r="K210" t="s">
        <v>12</v>
      </c>
      <c r="L210" t="s">
        <v>28</v>
      </c>
      <c r="O210" t="s">
        <v>23</v>
      </c>
      <c r="P210" t="s">
        <v>13</v>
      </c>
      <c r="Q210" t="s">
        <v>169</v>
      </c>
      <c r="V210" s="16">
        <v>-0.5</v>
      </c>
      <c r="W210" t="s">
        <v>54</v>
      </c>
      <c r="X210" t="s">
        <v>46</v>
      </c>
      <c r="Y210" t="s">
        <v>18</v>
      </c>
    </row>
    <row r="211" spans="1:25" x14ac:dyDescent="0.3">
      <c r="A211" t="s">
        <v>23</v>
      </c>
      <c r="B211" s="17">
        <v>2020</v>
      </c>
      <c r="C211" s="17">
        <v>5</v>
      </c>
      <c r="D211" t="s">
        <v>29</v>
      </c>
      <c r="E211" t="s">
        <v>53</v>
      </c>
      <c r="F211" s="18">
        <v>43781</v>
      </c>
      <c r="G211" s="18">
        <v>43781</v>
      </c>
      <c r="H211" s="17">
        <v>145</v>
      </c>
      <c r="I211" t="s">
        <v>31</v>
      </c>
      <c r="J211" t="s">
        <v>48</v>
      </c>
      <c r="K211" t="s">
        <v>22</v>
      </c>
      <c r="L211" t="s">
        <v>56</v>
      </c>
      <c r="N211" t="s">
        <v>55</v>
      </c>
      <c r="O211" t="s">
        <v>23</v>
      </c>
      <c r="P211" t="s">
        <v>13</v>
      </c>
      <c r="Q211" t="s">
        <v>169</v>
      </c>
      <c r="V211" s="16">
        <v>1.0900000000000001</v>
      </c>
      <c r="W211" t="s">
        <v>54</v>
      </c>
      <c r="X211" t="s">
        <v>46</v>
      </c>
      <c r="Y211" t="s">
        <v>18</v>
      </c>
    </row>
    <row r="212" spans="1:25" x14ac:dyDescent="0.3">
      <c r="A212" t="s">
        <v>23</v>
      </c>
      <c r="B212" s="17">
        <v>2020</v>
      </c>
      <c r="C212" s="17">
        <v>5</v>
      </c>
      <c r="D212" t="s">
        <v>29</v>
      </c>
      <c r="E212" t="s">
        <v>53</v>
      </c>
      <c r="F212" s="18">
        <v>43781</v>
      </c>
      <c r="G212" s="18">
        <v>43781</v>
      </c>
      <c r="H212" s="17">
        <v>146</v>
      </c>
      <c r="I212" t="s">
        <v>31</v>
      </c>
      <c r="K212" t="s">
        <v>12</v>
      </c>
      <c r="L212" t="s">
        <v>28</v>
      </c>
      <c r="O212" t="s">
        <v>23</v>
      </c>
      <c r="P212" t="s">
        <v>13</v>
      </c>
      <c r="Q212" t="s">
        <v>169</v>
      </c>
      <c r="V212" s="16">
        <v>-1.0900000000000001</v>
      </c>
      <c r="W212" t="s">
        <v>54</v>
      </c>
      <c r="X212" t="s">
        <v>46</v>
      </c>
      <c r="Y212" t="s">
        <v>18</v>
      </c>
    </row>
    <row r="213" spans="1:25" x14ac:dyDescent="0.3">
      <c r="A213" t="s">
        <v>23</v>
      </c>
      <c r="B213" s="17">
        <v>2020</v>
      </c>
      <c r="C213" s="17">
        <v>5</v>
      </c>
      <c r="D213" t="s">
        <v>29</v>
      </c>
      <c r="E213" t="s">
        <v>53</v>
      </c>
      <c r="F213" s="18">
        <v>43781</v>
      </c>
      <c r="G213" s="18">
        <v>43781</v>
      </c>
      <c r="H213" s="17">
        <v>155</v>
      </c>
      <c r="I213" t="s">
        <v>31</v>
      </c>
      <c r="J213" t="s">
        <v>48</v>
      </c>
      <c r="K213" t="s">
        <v>22</v>
      </c>
      <c r="L213" t="s">
        <v>56</v>
      </c>
      <c r="N213" t="s">
        <v>55</v>
      </c>
      <c r="O213" t="s">
        <v>23</v>
      </c>
      <c r="P213" t="s">
        <v>13</v>
      </c>
      <c r="Q213" t="s">
        <v>169</v>
      </c>
      <c r="V213" s="16">
        <v>0.13</v>
      </c>
      <c r="W213" t="s">
        <v>54</v>
      </c>
      <c r="X213" t="s">
        <v>46</v>
      </c>
      <c r="Y213" t="s">
        <v>18</v>
      </c>
    </row>
    <row r="214" spans="1:25" x14ac:dyDescent="0.3">
      <c r="A214" t="s">
        <v>23</v>
      </c>
      <c r="B214" s="17">
        <v>2020</v>
      </c>
      <c r="C214" s="17">
        <v>5</v>
      </c>
      <c r="D214" t="s">
        <v>29</v>
      </c>
      <c r="E214" t="s">
        <v>53</v>
      </c>
      <c r="F214" s="18">
        <v>43781</v>
      </c>
      <c r="G214" s="18">
        <v>43781</v>
      </c>
      <c r="H214" s="17">
        <v>156</v>
      </c>
      <c r="I214" t="s">
        <v>31</v>
      </c>
      <c r="K214" t="s">
        <v>12</v>
      </c>
      <c r="L214" t="s">
        <v>28</v>
      </c>
      <c r="O214" t="s">
        <v>23</v>
      </c>
      <c r="P214" t="s">
        <v>13</v>
      </c>
      <c r="Q214" t="s">
        <v>169</v>
      </c>
      <c r="V214" s="16">
        <v>-0.13</v>
      </c>
      <c r="W214" t="s">
        <v>54</v>
      </c>
      <c r="X214" t="s">
        <v>46</v>
      </c>
      <c r="Y214" t="s">
        <v>18</v>
      </c>
    </row>
    <row r="215" spans="1:25" x14ac:dyDescent="0.3">
      <c r="A215" t="s">
        <v>23</v>
      </c>
      <c r="B215" s="17">
        <v>2020</v>
      </c>
      <c r="C215" s="17">
        <v>5</v>
      </c>
      <c r="D215" t="s">
        <v>29</v>
      </c>
      <c r="E215" t="s">
        <v>53</v>
      </c>
      <c r="F215" s="18">
        <v>43781</v>
      </c>
      <c r="G215" s="18">
        <v>43781</v>
      </c>
      <c r="H215" s="17">
        <v>165</v>
      </c>
      <c r="I215" t="s">
        <v>31</v>
      </c>
      <c r="J215" t="s">
        <v>48</v>
      </c>
      <c r="K215" t="s">
        <v>22</v>
      </c>
      <c r="L215" t="s">
        <v>56</v>
      </c>
      <c r="N215" t="s">
        <v>55</v>
      </c>
      <c r="O215" t="s">
        <v>23</v>
      </c>
      <c r="P215" t="s">
        <v>13</v>
      </c>
      <c r="Q215" t="s">
        <v>169</v>
      </c>
      <c r="V215" s="16">
        <v>1.27</v>
      </c>
      <c r="W215" t="s">
        <v>54</v>
      </c>
      <c r="X215" t="s">
        <v>46</v>
      </c>
      <c r="Y215" t="s">
        <v>18</v>
      </c>
    </row>
    <row r="216" spans="1:25" x14ac:dyDescent="0.3">
      <c r="A216" t="s">
        <v>23</v>
      </c>
      <c r="B216" s="17">
        <v>2020</v>
      </c>
      <c r="C216" s="17">
        <v>5</v>
      </c>
      <c r="D216" t="s">
        <v>29</v>
      </c>
      <c r="E216" t="s">
        <v>53</v>
      </c>
      <c r="F216" s="18">
        <v>43781</v>
      </c>
      <c r="G216" s="18">
        <v>43781</v>
      </c>
      <c r="H216" s="17">
        <v>166</v>
      </c>
      <c r="I216" t="s">
        <v>31</v>
      </c>
      <c r="K216" t="s">
        <v>12</v>
      </c>
      <c r="L216" t="s">
        <v>28</v>
      </c>
      <c r="O216" t="s">
        <v>23</v>
      </c>
      <c r="P216" t="s">
        <v>13</v>
      </c>
      <c r="Q216" t="s">
        <v>169</v>
      </c>
      <c r="V216" s="16">
        <v>-1.27</v>
      </c>
      <c r="W216" t="s">
        <v>54</v>
      </c>
      <c r="X216" t="s">
        <v>46</v>
      </c>
      <c r="Y216" t="s">
        <v>18</v>
      </c>
    </row>
    <row r="217" spans="1:25" x14ac:dyDescent="0.3">
      <c r="A217" t="s">
        <v>23</v>
      </c>
      <c r="B217" s="17">
        <v>2020</v>
      </c>
      <c r="C217" s="17">
        <v>5</v>
      </c>
      <c r="D217" t="s">
        <v>29</v>
      </c>
      <c r="E217" t="s">
        <v>53</v>
      </c>
      <c r="F217" s="18">
        <v>43781</v>
      </c>
      <c r="G217" s="18">
        <v>43781</v>
      </c>
      <c r="H217" s="17">
        <v>175</v>
      </c>
      <c r="I217" t="s">
        <v>31</v>
      </c>
      <c r="J217" t="s">
        <v>48</v>
      </c>
      <c r="K217" t="s">
        <v>22</v>
      </c>
      <c r="L217" t="s">
        <v>56</v>
      </c>
      <c r="N217" t="s">
        <v>55</v>
      </c>
      <c r="O217" t="s">
        <v>23</v>
      </c>
      <c r="P217" t="s">
        <v>13</v>
      </c>
      <c r="Q217" t="s">
        <v>169</v>
      </c>
      <c r="V217" s="16">
        <v>1.27</v>
      </c>
      <c r="W217" t="s">
        <v>54</v>
      </c>
      <c r="X217" t="s">
        <v>46</v>
      </c>
      <c r="Y217" t="s">
        <v>18</v>
      </c>
    </row>
    <row r="218" spans="1:25" x14ac:dyDescent="0.3">
      <c r="A218" t="s">
        <v>23</v>
      </c>
      <c r="B218" s="17">
        <v>2020</v>
      </c>
      <c r="C218" s="17">
        <v>5</v>
      </c>
      <c r="D218" t="s">
        <v>29</v>
      </c>
      <c r="E218" t="s">
        <v>53</v>
      </c>
      <c r="F218" s="18">
        <v>43781</v>
      </c>
      <c r="G218" s="18">
        <v>43781</v>
      </c>
      <c r="H218" s="17">
        <v>176</v>
      </c>
      <c r="I218" t="s">
        <v>31</v>
      </c>
      <c r="K218" t="s">
        <v>12</v>
      </c>
      <c r="L218" t="s">
        <v>28</v>
      </c>
      <c r="O218" t="s">
        <v>23</v>
      </c>
      <c r="P218" t="s">
        <v>13</v>
      </c>
      <c r="Q218" t="s">
        <v>169</v>
      </c>
      <c r="V218" s="16">
        <v>-1.27</v>
      </c>
      <c r="W218" t="s">
        <v>54</v>
      </c>
      <c r="X218" t="s">
        <v>46</v>
      </c>
      <c r="Y218" t="s">
        <v>18</v>
      </c>
    </row>
    <row r="219" spans="1:25" x14ac:dyDescent="0.3">
      <c r="A219" t="s">
        <v>23</v>
      </c>
      <c r="B219" s="17">
        <v>2020</v>
      </c>
      <c r="C219" s="17">
        <v>5</v>
      </c>
      <c r="D219" t="s">
        <v>29</v>
      </c>
      <c r="E219" t="s">
        <v>53</v>
      </c>
      <c r="F219" s="18">
        <v>43781</v>
      </c>
      <c r="G219" s="18">
        <v>43781</v>
      </c>
      <c r="H219" s="17">
        <v>185</v>
      </c>
      <c r="I219" t="s">
        <v>31</v>
      </c>
      <c r="J219" t="s">
        <v>48</v>
      </c>
      <c r="K219" t="s">
        <v>22</v>
      </c>
      <c r="L219" t="s">
        <v>56</v>
      </c>
      <c r="N219" t="s">
        <v>55</v>
      </c>
      <c r="O219" t="s">
        <v>23</v>
      </c>
      <c r="P219" t="s">
        <v>13</v>
      </c>
      <c r="Q219" t="s">
        <v>169</v>
      </c>
      <c r="V219" s="16">
        <v>1.27</v>
      </c>
      <c r="W219" t="s">
        <v>54</v>
      </c>
      <c r="X219" t="s">
        <v>46</v>
      </c>
      <c r="Y219" t="s">
        <v>18</v>
      </c>
    </row>
    <row r="220" spans="1:25" x14ac:dyDescent="0.3">
      <c r="A220" t="s">
        <v>23</v>
      </c>
      <c r="B220" s="17">
        <v>2020</v>
      </c>
      <c r="C220" s="17">
        <v>5</v>
      </c>
      <c r="D220" t="s">
        <v>29</v>
      </c>
      <c r="E220" t="s">
        <v>53</v>
      </c>
      <c r="F220" s="18">
        <v>43781</v>
      </c>
      <c r="G220" s="18">
        <v>43781</v>
      </c>
      <c r="H220" s="17">
        <v>186</v>
      </c>
      <c r="I220" t="s">
        <v>31</v>
      </c>
      <c r="K220" t="s">
        <v>12</v>
      </c>
      <c r="L220" t="s">
        <v>28</v>
      </c>
      <c r="O220" t="s">
        <v>23</v>
      </c>
      <c r="P220" t="s">
        <v>13</v>
      </c>
      <c r="Q220" t="s">
        <v>169</v>
      </c>
      <c r="V220" s="16">
        <v>-1.27</v>
      </c>
      <c r="W220" t="s">
        <v>54</v>
      </c>
      <c r="X220" t="s">
        <v>46</v>
      </c>
      <c r="Y220" t="s">
        <v>18</v>
      </c>
    </row>
    <row r="221" spans="1:25" x14ac:dyDescent="0.3">
      <c r="A221" t="s">
        <v>23</v>
      </c>
      <c r="B221" s="17">
        <v>2020</v>
      </c>
      <c r="C221" s="17">
        <v>5</v>
      </c>
      <c r="D221" t="s">
        <v>29</v>
      </c>
      <c r="E221" t="s">
        <v>53</v>
      </c>
      <c r="F221" s="18">
        <v>43781</v>
      </c>
      <c r="G221" s="18">
        <v>43781</v>
      </c>
      <c r="H221" s="17">
        <v>195</v>
      </c>
      <c r="I221" t="s">
        <v>31</v>
      </c>
      <c r="J221" t="s">
        <v>48</v>
      </c>
      <c r="K221" t="s">
        <v>22</v>
      </c>
      <c r="L221" t="s">
        <v>56</v>
      </c>
      <c r="N221" t="s">
        <v>55</v>
      </c>
      <c r="O221" t="s">
        <v>23</v>
      </c>
      <c r="P221" t="s">
        <v>13</v>
      </c>
      <c r="Q221" t="s">
        <v>169</v>
      </c>
      <c r="V221" s="16">
        <v>0.53</v>
      </c>
      <c r="W221" t="s">
        <v>54</v>
      </c>
      <c r="X221" t="s">
        <v>46</v>
      </c>
      <c r="Y221" t="s">
        <v>18</v>
      </c>
    </row>
    <row r="222" spans="1:25" x14ac:dyDescent="0.3">
      <c r="A222" t="s">
        <v>23</v>
      </c>
      <c r="B222" s="17">
        <v>2020</v>
      </c>
      <c r="C222" s="17">
        <v>5</v>
      </c>
      <c r="D222" t="s">
        <v>29</v>
      </c>
      <c r="E222" t="s">
        <v>53</v>
      </c>
      <c r="F222" s="18">
        <v>43781</v>
      </c>
      <c r="G222" s="18">
        <v>43781</v>
      </c>
      <c r="H222" s="17">
        <v>196</v>
      </c>
      <c r="I222" t="s">
        <v>31</v>
      </c>
      <c r="K222" t="s">
        <v>12</v>
      </c>
      <c r="L222" t="s">
        <v>28</v>
      </c>
      <c r="O222" t="s">
        <v>23</v>
      </c>
      <c r="P222" t="s">
        <v>13</v>
      </c>
      <c r="Q222" t="s">
        <v>169</v>
      </c>
      <c r="V222" s="16">
        <v>-0.53</v>
      </c>
      <c r="W222" t="s">
        <v>54</v>
      </c>
      <c r="X222" t="s">
        <v>46</v>
      </c>
      <c r="Y222" t="s">
        <v>18</v>
      </c>
    </row>
    <row r="223" spans="1:25" x14ac:dyDescent="0.3">
      <c r="A223" t="s">
        <v>23</v>
      </c>
      <c r="B223" s="17">
        <v>2020</v>
      </c>
      <c r="C223" s="17">
        <v>5</v>
      </c>
      <c r="D223" t="s">
        <v>29</v>
      </c>
      <c r="E223" t="s">
        <v>53</v>
      </c>
      <c r="F223" s="18">
        <v>43781</v>
      </c>
      <c r="G223" s="18">
        <v>43781</v>
      </c>
      <c r="H223" s="17">
        <v>205</v>
      </c>
      <c r="I223" t="s">
        <v>31</v>
      </c>
      <c r="J223" t="s">
        <v>48</v>
      </c>
      <c r="K223" t="s">
        <v>22</v>
      </c>
      <c r="L223" t="s">
        <v>56</v>
      </c>
      <c r="N223" t="s">
        <v>55</v>
      </c>
      <c r="O223" t="s">
        <v>23</v>
      </c>
      <c r="P223" t="s">
        <v>13</v>
      </c>
      <c r="Q223" t="s">
        <v>169</v>
      </c>
      <c r="V223" s="16">
        <v>0.3</v>
      </c>
      <c r="W223" t="s">
        <v>54</v>
      </c>
      <c r="X223" t="s">
        <v>46</v>
      </c>
      <c r="Y223" t="s">
        <v>18</v>
      </c>
    </row>
    <row r="224" spans="1:25" x14ac:dyDescent="0.3">
      <c r="A224" t="s">
        <v>23</v>
      </c>
      <c r="B224" s="17">
        <v>2020</v>
      </c>
      <c r="C224" s="17">
        <v>5</v>
      </c>
      <c r="D224" t="s">
        <v>29</v>
      </c>
      <c r="E224" t="s">
        <v>53</v>
      </c>
      <c r="F224" s="18">
        <v>43781</v>
      </c>
      <c r="G224" s="18">
        <v>43781</v>
      </c>
      <c r="H224" s="17">
        <v>206</v>
      </c>
      <c r="I224" t="s">
        <v>31</v>
      </c>
      <c r="K224" t="s">
        <v>12</v>
      </c>
      <c r="L224" t="s">
        <v>28</v>
      </c>
      <c r="O224" t="s">
        <v>23</v>
      </c>
      <c r="P224" t="s">
        <v>13</v>
      </c>
      <c r="Q224" t="s">
        <v>169</v>
      </c>
      <c r="V224" s="16">
        <v>-0.3</v>
      </c>
      <c r="W224" t="s">
        <v>54</v>
      </c>
      <c r="X224" t="s">
        <v>46</v>
      </c>
      <c r="Y224" t="s">
        <v>18</v>
      </c>
    </row>
    <row r="225" spans="1:25" x14ac:dyDescent="0.3">
      <c r="A225" t="s">
        <v>23</v>
      </c>
      <c r="B225" s="17">
        <v>2020</v>
      </c>
      <c r="C225" s="17">
        <v>5</v>
      </c>
      <c r="D225" t="s">
        <v>29</v>
      </c>
      <c r="E225" t="s">
        <v>53</v>
      </c>
      <c r="F225" s="18">
        <v>43781</v>
      </c>
      <c r="G225" s="18">
        <v>43781</v>
      </c>
      <c r="H225" s="17">
        <v>215</v>
      </c>
      <c r="I225" t="s">
        <v>31</v>
      </c>
      <c r="J225" t="s">
        <v>48</v>
      </c>
      <c r="K225" t="s">
        <v>22</v>
      </c>
      <c r="L225" t="s">
        <v>56</v>
      </c>
      <c r="N225" t="s">
        <v>55</v>
      </c>
      <c r="O225" t="s">
        <v>23</v>
      </c>
      <c r="P225" t="s">
        <v>13</v>
      </c>
      <c r="Q225" t="s">
        <v>169</v>
      </c>
      <c r="V225" s="16">
        <v>0.6</v>
      </c>
      <c r="W225" t="s">
        <v>54</v>
      </c>
      <c r="X225" t="s">
        <v>46</v>
      </c>
      <c r="Y225" t="s">
        <v>18</v>
      </c>
    </row>
    <row r="226" spans="1:25" x14ac:dyDescent="0.3">
      <c r="A226" t="s">
        <v>23</v>
      </c>
      <c r="B226" s="17">
        <v>2020</v>
      </c>
      <c r="C226" s="17">
        <v>5</v>
      </c>
      <c r="D226" t="s">
        <v>29</v>
      </c>
      <c r="E226" t="s">
        <v>53</v>
      </c>
      <c r="F226" s="18">
        <v>43781</v>
      </c>
      <c r="G226" s="18">
        <v>43781</v>
      </c>
      <c r="H226" s="17">
        <v>216</v>
      </c>
      <c r="I226" t="s">
        <v>31</v>
      </c>
      <c r="K226" t="s">
        <v>12</v>
      </c>
      <c r="L226" t="s">
        <v>28</v>
      </c>
      <c r="O226" t="s">
        <v>23</v>
      </c>
      <c r="P226" t="s">
        <v>13</v>
      </c>
      <c r="Q226" t="s">
        <v>169</v>
      </c>
      <c r="V226" s="16">
        <v>-0.6</v>
      </c>
      <c r="W226" t="s">
        <v>54</v>
      </c>
      <c r="X226" t="s">
        <v>46</v>
      </c>
      <c r="Y226" t="s">
        <v>18</v>
      </c>
    </row>
    <row r="227" spans="1:25" x14ac:dyDescent="0.3">
      <c r="A227" t="s">
        <v>23</v>
      </c>
      <c r="B227" s="17">
        <v>2020</v>
      </c>
      <c r="C227" s="17">
        <v>5</v>
      </c>
      <c r="D227" t="s">
        <v>29</v>
      </c>
      <c r="E227" t="s">
        <v>57</v>
      </c>
      <c r="F227" s="18">
        <v>43782</v>
      </c>
      <c r="G227" s="18">
        <v>43782</v>
      </c>
      <c r="H227" s="17">
        <v>25</v>
      </c>
      <c r="I227" t="s">
        <v>31</v>
      </c>
      <c r="K227" t="s">
        <v>12</v>
      </c>
      <c r="L227" t="s">
        <v>28</v>
      </c>
      <c r="O227" t="s">
        <v>23</v>
      </c>
      <c r="P227" t="s">
        <v>13</v>
      </c>
      <c r="Q227" t="s">
        <v>169</v>
      </c>
      <c r="V227" s="16">
        <v>0.14000000000000001</v>
      </c>
      <c r="W227" t="s">
        <v>54</v>
      </c>
      <c r="X227" t="s">
        <v>46</v>
      </c>
      <c r="Y227" t="s">
        <v>14</v>
      </c>
    </row>
    <row r="228" spans="1:25" x14ac:dyDescent="0.3">
      <c r="A228" t="s">
        <v>23</v>
      </c>
      <c r="B228" s="17">
        <v>2020</v>
      </c>
      <c r="C228" s="17">
        <v>5</v>
      </c>
      <c r="D228" t="s">
        <v>29</v>
      </c>
      <c r="E228" t="s">
        <v>57</v>
      </c>
      <c r="F228" s="18">
        <v>43782</v>
      </c>
      <c r="G228" s="18">
        <v>43782</v>
      </c>
      <c r="H228" s="17">
        <v>26</v>
      </c>
      <c r="I228" t="s">
        <v>31</v>
      </c>
      <c r="K228" t="s">
        <v>25</v>
      </c>
      <c r="L228" t="s">
        <v>28</v>
      </c>
      <c r="P228" t="s">
        <v>13</v>
      </c>
      <c r="V228" s="16">
        <v>-0.14000000000000001</v>
      </c>
      <c r="W228" t="s">
        <v>54</v>
      </c>
      <c r="X228" t="s">
        <v>46</v>
      </c>
      <c r="Y228" t="s">
        <v>14</v>
      </c>
    </row>
    <row r="229" spans="1:25" x14ac:dyDescent="0.3">
      <c r="A229" t="s">
        <v>23</v>
      </c>
      <c r="B229" s="17">
        <v>2020</v>
      </c>
      <c r="C229" s="17">
        <v>5</v>
      </c>
      <c r="D229" t="s">
        <v>29</v>
      </c>
      <c r="E229" t="s">
        <v>57</v>
      </c>
      <c r="F229" s="18">
        <v>43782</v>
      </c>
      <c r="G229" s="18">
        <v>43782</v>
      </c>
      <c r="H229" s="17">
        <v>35</v>
      </c>
      <c r="I229" t="s">
        <v>31</v>
      </c>
      <c r="K229" t="s">
        <v>12</v>
      </c>
      <c r="L229" t="s">
        <v>28</v>
      </c>
      <c r="O229" t="s">
        <v>23</v>
      </c>
      <c r="P229" t="s">
        <v>13</v>
      </c>
      <c r="Q229" t="s">
        <v>169</v>
      </c>
      <c r="V229" s="16">
        <v>0.14000000000000001</v>
      </c>
      <c r="W229" t="s">
        <v>54</v>
      </c>
      <c r="X229" t="s">
        <v>46</v>
      </c>
      <c r="Y229" t="s">
        <v>14</v>
      </c>
    </row>
    <row r="230" spans="1:25" x14ac:dyDescent="0.3">
      <c r="A230" t="s">
        <v>23</v>
      </c>
      <c r="B230" s="17">
        <v>2020</v>
      </c>
      <c r="C230" s="17">
        <v>5</v>
      </c>
      <c r="D230" t="s">
        <v>29</v>
      </c>
      <c r="E230" t="s">
        <v>57</v>
      </c>
      <c r="F230" s="18">
        <v>43782</v>
      </c>
      <c r="G230" s="18">
        <v>43782</v>
      </c>
      <c r="H230" s="17">
        <v>36</v>
      </c>
      <c r="I230" t="s">
        <v>31</v>
      </c>
      <c r="K230" t="s">
        <v>25</v>
      </c>
      <c r="L230" t="s">
        <v>28</v>
      </c>
      <c r="P230" t="s">
        <v>13</v>
      </c>
      <c r="V230" s="16">
        <v>-0.14000000000000001</v>
      </c>
      <c r="W230" t="s">
        <v>54</v>
      </c>
      <c r="X230" t="s">
        <v>46</v>
      </c>
      <c r="Y230" t="s">
        <v>14</v>
      </c>
    </row>
    <row r="231" spans="1:25" x14ac:dyDescent="0.3">
      <c r="A231" t="s">
        <v>23</v>
      </c>
      <c r="B231" s="17">
        <v>2020</v>
      </c>
      <c r="C231" s="17">
        <v>5</v>
      </c>
      <c r="D231" t="s">
        <v>29</v>
      </c>
      <c r="E231" t="s">
        <v>57</v>
      </c>
      <c r="F231" s="18">
        <v>43782</v>
      </c>
      <c r="G231" s="18">
        <v>43782</v>
      </c>
      <c r="H231" s="17">
        <v>45</v>
      </c>
      <c r="I231" t="s">
        <v>31</v>
      </c>
      <c r="K231" t="s">
        <v>12</v>
      </c>
      <c r="L231" t="s">
        <v>28</v>
      </c>
      <c r="O231" t="s">
        <v>23</v>
      </c>
      <c r="P231" t="s">
        <v>13</v>
      </c>
      <c r="Q231" t="s">
        <v>169</v>
      </c>
      <c r="V231" s="16">
        <v>0.42</v>
      </c>
      <c r="W231" t="s">
        <v>54</v>
      </c>
      <c r="X231" t="s">
        <v>46</v>
      </c>
      <c r="Y231" t="s">
        <v>14</v>
      </c>
    </row>
    <row r="232" spans="1:25" x14ac:dyDescent="0.3">
      <c r="A232" t="s">
        <v>23</v>
      </c>
      <c r="B232" s="17">
        <v>2020</v>
      </c>
      <c r="C232" s="17">
        <v>5</v>
      </c>
      <c r="D232" t="s">
        <v>29</v>
      </c>
      <c r="E232" t="s">
        <v>57</v>
      </c>
      <c r="F232" s="18">
        <v>43782</v>
      </c>
      <c r="G232" s="18">
        <v>43782</v>
      </c>
      <c r="H232" s="17">
        <v>46</v>
      </c>
      <c r="I232" t="s">
        <v>31</v>
      </c>
      <c r="K232" t="s">
        <v>25</v>
      </c>
      <c r="L232" t="s">
        <v>28</v>
      </c>
      <c r="P232" t="s">
        <v>13</v>
      </c>
      <c r="V232" s="16">
        <v>-0.42</v>
      </c>
      <c r="W232" t="s">
        <v>54</v>
      </c>
      <c r="X232" t="s">
        <v>46</v>
      </c>
      <c r="Y232" t="s">
        <v>14</v>
      </c>
    </row>
    <row r="233" spans="1:25" x14ac:dyDescent="0.3">
      <c r="A233" t="s">
        <v>23</v>
      </c>
      <c r="B233" s="17">
        <v>2020</v>
      </c>
      <c r="C233" s="17">
        <v>5</v>
      </c>
      <c r="D233" t="s">
        <v>29</v>
      </c>
      <c r="E233" t="s">
        <v>57</v>
      </c>
      <c r="F233" s="18">
        <v>43782</v>
      </c>
      <c r="G233" s="18">
        <v>43782</v>
      </c>
      <c r="H233" s="17">
        <v>55</v>
      </c>
      <c r="I233" t="s">
        <v>31</v>
      </c>
      <c r="K233" t="s">
        <v>12</v>
      </c>
      <c r="L233" t="s">
        <v>28</v>
      </c>
      <c r="O233" t="s">
        <v>23</v>
      </c>
      <c r="P233" t="s">
        <v>13</v>
      </c>
      <c r="Q233" t="s">
        <v>169</v>
      </c>
      <c r="V233" s="16">
        <v>0.04</v>
      </c>
      <c r="W233" t="s">
        <v>54</v>
      </c>
      <c r="X233" t="s">
        <v>46</v>
      </c>
      <c r="Y233" t="s">
        <v>14</v>
      </c>
    </row>
    <row r="234" spans="1:25" x14ac:dyDescent="0.3">
      <c r="A234" t="s">
        <v>23</v>
      </c>
      <c r="B234" s="17">
        <v>2020</v>
      </c>
      <c r="C234" s="17">
        <v>5</v>
      </c>
      <c r="D234" t="s">
        <v>29</v>
      </c>
      <c r="E234" t="s">
        <v>57</v>
      </c>
      <c r="F234" s="18">
        <v>43782</v>
      </c>
      <c r="G234" s="18">
        <v>43782</v>
      </c>
      <c r="H234" s="17">
        <v>56</v>
      </c>
      <c r="I234" t="s">
        <v>31</v>
      </c>
      <c r="K234" t="s">
        <v>25</v>
      </c>
      <c r="L234" t="s">
        <v>28</v>
      </c>
      <c r="P234" t="s">
        <v>13</v>
      </c>
      <c r="V234" s="16">
        <v>-0.04</v>
      </c>
      <c r="W234" t="s">
        <v>54</v>
      </c>
      <c r="X234" t="s">
        <v>46</v>
      </c>
      <c r="Y234" t="s">
        <v>14</v>
      </c>
    </row>
    <row r="235" spans="1:25" x14ac:dyDescent="0.3">
      <c r="A235" t="s">
        <v>23</v>
      </c>
      <c r="B235" s="17">
        <v>2020</v>
      </c>
      <c r="C235" s="17">
        <v>5</v>
      </c>
      <c r="D235" t="s">
        <v>29</v>
      </c>
      <c r="E235" t="s">
        <v>57</v>
      </c>
      <c r="F235" s="18">
        <v>43782</v>
      </c>
      <c r="G235" s="18">
        <v>43782</v>
      </c>
      <c r="H235" s="17">
        <v>65</v>
      </c>
      <c r="I235" t="s">
        <v>31</v>
      </c>
      <c r="K235" t="s">
        <v>12</v>
      </c>
      <c r="L235" t="s">
        <v>28</v>
      </c>
      <c r="O235" t="s">
        <v>23</v>
      </c>
      <c r="P235" t="s">
        <v>13</v>
      </c>
      <c r="Q235" t="s">
        <v>169</v>
      </c>
      <c r="V235" s="16">
        <v>0.31</v>
      </c>
      <c r="W235" t="s">
        <v>54</v>
      </c>
      <c r="X235" t="s">
        <v>46</v>
      </c>
      <c r="Y235" t="s">
        <v>14</v>
      </c>
    </row>
    <row r="236" spans="1:25" x14ac:dyDescent="0.3">
      <c r="A236" t="s">
        <v>23</v>
      </c>
      <c r="B236" s="17">
        <v>2020</v>
      </c>
      <c r="C236" s="17">
        <v>5</v>
      </c>
      <c r="D236" t="s">
        <v>29</v>
      </c>
      <c r="E236" t="s">
        <v>57</v>
      </c>
      <c r="F236" s="18">
        <v>43782</v>
      </c>
      <c r="G236" s="18">
        <v>43782</v>
      </c>
      <c r="H236" s="17">
        <v>66</v>
      </c>
      <c r="I236" t="s">
        <v>31</v>
      </c>
      <c r="K236" t="s">
        <v>25</v>
      </c>
      <c r="L236" t="s">
        <v>28</v>
      </c>
      <c r="P236" t="s">
        <v>13</v>
      </c>
      <c r="V236" s="16">
        <v>-0.31</v>
      </c>
      <c r="W236" t="s">
        <v>54</v>
      </c>
      <c r="X236" t="s">
        <v>46</v>
      </c>
      <c r="Y236" t="s">
        <v>14</v>
      </c>
    </row>
    <row r="237" spans="1:25" x14ac:dyDescent="0.3">
      <c r="A237" t="s">
        <v>23</v>
      </c>
      <c r="B237" s="17">
        <v>2020</v>
      </c>
      <c r="C237" s="17">
        <v>5</v>
      </c>
      <c r="D237" t="s">
        <v>29</v>
      </c>
      <c r="E237" t="s">
        <v>57</v>
      </c>
      <c r="F237" s="18">
        <v>43782</v>
      </c>
      <c r="G237" s="18">
        <v>43782</v>
      </c>
      <c r="H237" s="17">
        <v>75</v>
      </c>
      <c r="I237" t="s">
        <v>31</v>
      </c>
      <c r="K237" t="s">
        <v>12</v>
      </c>
      <c r="L237" t="s">
        <v>28</v>
      </c>
      <c r="O237" t="s">
        <v>23</v>
      </c>
      <c r="P237" t="s">
        <v>13</v>
      </c>
      <c r="Q237" t="s">
        <v>169</v>
      </c>
      <c r="V237" s="16">
        <v>0.43</v>
      </c>
      <c r="W237" t="s">
        <v>54</v>
      </c>
      <c r="X237" t="s">
        <v>46</v>
      </c>
      <c r="Y237" t="s">
        <v>14</v>
      </c>
    </row>
    <row r="238" spans="1:25" x14ac:dyDescent="0.3">
      <c r="A238" t="s">
        <v>23</v>
      </c>
      <c r="B238" s="17">
        <v>2020</v>
      </c>
      <c r="C238" s="17">
        <v>5</v>
      </c>
      <c r="D238" t="s">
        <v>29</v>
      </c>
      <c r="E238" t="s">
        <v>57</v>
      </c>
      <c r="F238" s="18">
        <v>43782</v>
      </c>
      <c r="G238" s="18">
        <v>43782</v>
      </c>
      <c r="H238" s="17">
        <v>76</v>
      </c>
      <c r="I238" t="s">
        <v>31</v>
      </c>
      <c r="K238" t="s">
        <v>25</v>
      </c>
      <c r="L238" t="s">
        <v>28</v>
      </c>
      <c r="P238" t="s">
        <v>13</v>
      </c>
      <c r="V238" s="16">
        <v>-0.43</v>
      </c>
      <c r="W238" t="s">
        <v>54</v>
      </c>
      <c r="X238" t="s">
        <v>46</v>
      </c>
      <c r="Y238" t="s">
        <v>14</v>
      </c>
    </row>
    <row r="239" spans="1:25" x14ac:dyDescent="0.3">
      <c r="A239" t="s">
        <v>23</v>
      </c>
      <c r="B239" s="17">
        <v>2020</v>
      </c>
      <c r="C239" s="17">
        <v>5</v>
      </c>
      <c r="D239" t="s">
        <v>29</v>
      </c>
      <c r="E239" t="s">
        <v>57</v>
      </c>
      <c r="F239" s="18">
        <v>43782</v>
      </c>
      <c r="G239" s="18">
        <v>43782</v>
      </c>
      <c r="H239" s="17">
        <v>85</v>
      </c>
      <c r="I239" t="s">
        <v>31</v>
      </c>
      <c r="K239" t="s">
        <v>12</v>
      </c>
      <c r="L239" t="s">
        <v>28</v>
      </c>
      <c r="O239" t="s">
        <v>23</v>
      </c>
      <c r="P239" t="s">
        <v>13</v>
      </c>
      <c r="Q239" t="s">
        <v>169</v>
      </c>
      <c r="V239" s="16">
        <v>0.45</v>
      </c>
      <c r="W239" t="s">
        <v>54</v>
      </c>
      <c r="X239" t="s">
        <v>46</v>
      </c>
      <c r="Y239" t="s">
        <v>14</v>
      </c>
    </row>
    <row r="240" spans="1:25" x14ac:dyDescent="0.3">
      <c r="A240" t="s">
        <v>23</v>
      </c>
      <c r="B240" s="17">
        <v>2020</v>
      </c>
      <c r="C240" s="17">
        <v>5</v>
      </c>
      <c r="D240" t="s">
        <v>29</v>
      </c>
      <c r="E240" t="s">
        <v>57</v>
      </c>
      <c r="F240" s="18">
        <v>43782</v>
      </c>
      <c r="G240" s="18">
        <v>43782</v>
      </c>
      <c r="H240" s="17">
        <v>86</v>
      </c>
      <c r="I240" t="s">
        <v>31</v>
      </c>
      <c r="K240" t="s">
        <v>25</v>
      </c>
      <c r="L240" t="s">
        <v>28</v>
      </c>
      <c r="P240" t="s">
        <v>13</v>
      </c>
      <c r="V240" s="16">
        <v>-0.45</v>
      </c>
      <c r="W240" t="s">
        <v>54</v>
      </c>
      <c r="X240" t="s">
        <v>46</v>
      </c>
      <c r="Y240" t="s">
        <v>14</v>
      </c>
    </row>
    <row r="241" spans="1:25" x14ac:dyDescent="0.3">
      <c r="A241" t="s">
        <v>23</v>
      </c>
      <c r="B241" s="17">
        <v>2020</v>
      </c>
      <c r="C241" s="17">
        <v>5</v>
      </c>
      <c r="D241" t="s">
        <v>29</v>
      </c>
      <c r="E241" t="s">
        <v>57</v>
      </c>
      <c r="F241" s="18">
        <v>43782</v>
      </c>
      <c r="G241" s="18">
        <v>43782</v>
      </c>
      <c r="H241" s="17">
        <v>95</v>
      </c>
      <c r="I241" t="s">
        <v>31</v>
      </c>
      <c r="K241" t="s">
        <v>12</v>
      </c>
      <c r="L241" t="s">
        <v>28</v>
      </c>
      <c r="O241" t="s">
        <v>23</v>
      </c>
      <c r="P241" t="s">
        <v>13</v>
      </c>
      <c r="Q241" t="s">
        <v>169</v>
      </c>
      <c r="V241" s="16">
        <v>0.05</v>
      </c>
      <c r="W241" t="s">
        <v>54</v>
      </c>
      <c r="X241" t="s">
        <v>46</v>
      </c>
      <c r="Y241" t="s">
        <v>14</v>
      </c>
    </row>
    <row r="242" spans="1:25" x14ac:dyDescent="0.3">
      <c r="A242" t="s">
        <v>23</v>
      </c>
      <c r="B242" s="17">
        <v>2020</v>
      </c>
      <c r="C242" s="17">
        <v>5</v>
      </c>
      <c r="D242" t="s">
        <v>29</v>
      </c>
      <c r="E242" t="s">
        <v>57</v>
      </c>
      <c r="F242" s="18">
        <v>43782</v>
      </c>
      <c r="G242" s="18">
        <v>43782</v>
      </c>
      <c r="H242" s="17">
        <v>96</v>
      </c>
      <c r="I242" t="s">
        <v>31</v>
      </c>
      <c r="K242" t="s">
        <v>25</v>
      </c>
      <c r="L242" t="s">
        <v>28</v>
      </c>
      <c r="P242" t="s">
        <v>13</v>
      </c>
      <c r="V242" s="16">
        <v>-0.05</v>
      </c>
      <c r="W242" t="s">
        <v>54</v>
      </c>
      <c r="X242" t="s">
        <v>46</v>
      </c>
      <c r="Y242" t="s">
        <v>14</v>
      </c>
    </row>
    <row r="243" spans="1:25" x14ac:dyDescent="0.3">
      <c r="A243" t="s">
        <v>23</v>
      </c>
      <c r="B243" s="17">
        <v>2020</v>
      </c>
      <c r="C243" s="17">
        <v>5</v>
      </c>
      <c r="D243" t="s">
        <v>29</v>
      </c>
      <c r="E243" t="s">
        <v>57</v>
      </c>
      <c r="F243" s="18">
        <v>43782</v>
      </c>
      <c r="G243" s="18">
        <v>43782</v>
      </c>
      <c r="H243" s="17">
        <v>105</v>
      </c>
      <c r="I243" t="s">
        <v>31</v>
      </c>
      <c r="K243" t="s">
        <v>12</v>
      </c>
      <c r="L243" t="s">
        <v>28</v>
      </c>
      <c r="O243" t="s">
        <v>23</v>
      </c>
      <c r="P243" t="s">
        <v>13</v>
      </c>
      <c r="Q243" t="s">
        <v>169</v>
      </c>
      <c r="V243" s="16">
        <v>0.05</v>
      </c>
      <c r="W243" t="s">
        <v>54</v>
      </c>
      <c r="X243" t="s">
        <v>46</v>
      </c>
      <c r="Y243" t="s">
        <v>14</v>
      </c>
    </row>
    <row r="244" spans="1:25" x14ac:dyDescent="0.3">
      <c r="A244" t="s">
        <v>23</v>
      </c>
      <c r="B244" s="17">
        <v>2020</v>
      </c>
      <c r="C244" s="17">
        <v>5</v>
      </c>
      <c r="D244" t="s">
        <v>29</v>
      </c>
      <c r="E244" t="s">
        <v>57</v>
      </c>
      <c r="F244" s="18">
        <v>43782</v>
      </c>
      <c r="G244" s="18">
        <v>43782</v>
      </c>
      <c r="H244" s="17">
        <v>106</v>
      </c>
      <c r="I244" t="s">
        <v>31</v>
      </c>
      <c r="K244" t="s">
        <v>25</v>
      </c>
      <c r="L244" t="s">
        <v>28</v>
      </c>
      <c r="P244" t="s">
        <v>13</v>
      </c>
      <c r="V244" s="16">
        <v>-0.05</v>
      </c>
      <c r="W244" t="s">
        <v>54</v>
      </c>
      <c r="X244" t="s">
        <v>46</v>
      </c>
      <c r="Y244" t="s">
        <v>14</v>
      </c>
    </row>
    <row r="245" spans="1:25" x14ac:dyDescent="0.3">
      <c r="A245" t="s">
        <v>23</v>
      </c>
      <c r="B245" s="17">
        <v>2020</v>
      </c>
      <c r="C245" s="17">
        <v>5</v>
      </c>
      <c r="D245" t="s">
        <v>29</v>
      </c>
      <c r="E245" t="s">
        <v>57</v>
      </c>
      <c r="F245" s="18">
        <v>43782</v>
      </c>
      <c r="G245" s="18">
        <v>43782</v>
      </c>
      <c r="H245" s="17">
        <v>115</v>
      </c>
      <c r="I245" t="s">
        <v>31</v>
      </c>
      <c r="K245" t="s">
        <v>12</v>
      </c>
      <c r="L245" t="s">
        <v>28</v>
      </c>
      <c r="O245" t="s">
        <v>23</v>
      </c>
      <c r="P245" t="s">
        <v>13</v>
      </c>
      <c r="Q245" t="s">
        <v>169</v>
      </c>
      <c r="V245" s="16">
        <v>0.04</v>
      </c>
      <c r="W245" t="s">
        <v>54</v>
      </c>
      <c r="X245" t="s">
        <v>46</v>
      </c>
      <c r="Y245" t="s">
        <v>14</v>
      </c>
    </row>
    <row r="246" spans="1:25" x14ac:dyDescent="0.3">
      <c r="A246" t="s">
        <v>23</v>
      </c>
      <c r="B246" s="17">
        <v>2020</v>
      </c>
      <c r="C246" s="17">
        <v>5</v>
      </c>
      <c r="D246" t="s">
        <v>29</v>
      </c>
      <c r="E246" t="s">
        <v>57</v>
      </c>
      <c r="F246" s="18">
        <v>43782</v>
      </c>
      <c r="G246" s="18">
        <v>43782</v>
      </c>
      <c r="H246" s="17">
        <v>116</v>
      </c>
      <c r="I246" t="s">
        <v>31</v>
      </c>
      <c r="K246" t="s">
        <v>25</v>
      </c>
      <c r="L246" t="s">
        <v>28</v>
      </c>
      <c r="P246" t="s">
        <v>13</v>
      </c>
      <c r="V246" s="16">
        <v>-0.04</v>
      </c>
      <c r="W246" t="s">
        <v>54</v>
      </c>
      <c r="X246" t="s">
        <v>46</v>
      </c>
      <c r="Y246" t="s">
        <v>14</v>
      </c>
    </row>
    <row r="247" spans="1:25" x14ac:dyDescent="0.3">
      <c r="A247" t="s">
        <v>23</v>
      </c>
      <c r="B247" s="17">
        <v>2020</v>
      </c>
      <c r="C247" s="17">
        <v>5</v>
      </c>
      <c r="D247" t="s">
        <v>29</v>
      </c>
      <c r="E247" t="s">
        <v>57</v>
      </c>
      <c r="F247" s="18">
        <v>43782</v>
      </c>
      <c r="G247" s="18">
        <v>43782</v>
      </c>
      <c r="H247" s="17">
        <v>125</v>
      </c>
      <c r="I247" t="s">
        <v>31</v>
      </c>
      <c r="K247" t="s">
        <v>12</v>
      </c>
      <c r="L247" t="s">
        <v>28</v>
      </c>
      <c r="O247" t="s">
        <v>23</v>
      </c>
      <c r="P247" t="s">
        <v>13</v>
      </c>
      <c r="Q247" t="s">
        <v>169</v>
      </c>
      <c r="V247" s="16">
        <v>0.5</v>
      </c>
      <c r="W247" t="s">
        <v>54</v>
      </c>
      <c r="X247" t="s">
        <v>46</v>
      </c>
      <c r="Y247" t="s">
        <v>14</v>
      </c>
    </row>
    <row r="248" spans="1:25" x14ac:dyDescent="0.3">
      <c r="A248" t="s">
        <v>23</v>
      </c>
      <c r="B248" s="17">
        <v>2020</v>
      </c>
      <c r="C248" s="17">
        <v>5</v>
      </c>
      <c r="D248" t="s">
        <v>29</v>
      </c>
      <c r="E248" t="s">
        <v>57</v>
      </c>
      <c r="F248" s="18">
        <v>43782</v>
      </c>
      <c r="G248" s="18">
        <v>43782</v>
      </c>
      <c r="H248" s="17">
        <v>126</v>
      </c>
      <c r="I248" t="s">
        <v>31</v>
      </c>
      <c r="K248" t="s">
        <v>25</v>
      </c>
      <c r="L248" t="s">
        <v>28</v>
      </c>
      <c r="P248" t="s">
        <v>13</v>
      </c>
      <c r="V248" s="16">
        <v>-0.5</v>
      </c>
      <c r="W248" t="s">
        <v>54</v>
      </c>
      <c r="X248" t="s">
        <v>46</v>
      </c>
      <c r="Y248" t="s">
        <v>14</v>
      </c>
    </row>
    <row r="249" spans="1:25" x14ac:dyDescent="0.3">
      <c r="A249" t="s">
        <v>23</v>
      </c>
      <c r="B249" s="17">
        <v>2020</v>
      </c>
      <c r="C249" s="17">
        <v>5</v>
      </c>
      <c r="D249" t="s">
        <v>29</v>
      </c>
      <c r="E249" t="s">
        <v>57</v>
      </c>
      <c r="F249" s="18">
        <v>43782</v>
      </c>
      <c r="G249" s="18">
        <v>43782</v>
      </c>
      <c r="H249" s="17">
        <v>135</v>
      </c>
      <c r="I249" t="s">
        <v>31</v>
      </c>
      <c r="K249" t="s">
        <v>12</v>
      </c>
      <c r="L249" t="s">
        <v>28</v>
      </c>
      <c r="O249" t="s">
        <v>23</v>
      </c>
      <c r="P249" t="s">
        <v>13</v>
      </c>
      <c r="Q249" t="s">
        <v>169</v>
      </c>
      <c r="V249" s="16">
        <v>0.5</v>
      </c>
      <c r="W249" t="s">
        <v>54</v>
      </c>
      <c r="X249" t="s">
        <v>46</v>
      </c>
      <c r="Y249" t="s">
        <v>14</v>
      </c>
    </row>
    <row r="250" spans="1:25" x14ac:dyDescent="0.3">
      <c r="A250" t="s">
        <v>23</v>
      </c>
      <c r="B250" s="17">
        <v>2020</v>
      </c>
      <c r="C250" s="17">
        <v>5</v>
      </c>
      <c r="D250" t="s">
        <v>29</v>
      </c>
      <c r="E250" t="s">
        <v>57</v>
      </c>
      <c r="F250" s="18">
        <v>43782</v>
      </c>
      <c r="G250" s="18">
        <v>43782</v>
      </c>
      <c r="H250" s="17">
        <v>136</v>
      </c>
      <c r="I250" t="s">
        <v>31</v>
      </c>
      <c r="K250" t="s">
        <v>25</v>
      </c>
      <c r="L250" t="s">
        <v>28</v>
      </c>
      <c r="P250" t="s">
        <v>13</v>
      </c>
      <c r="V250" s="16">
        <v>-0.5</v>
      </c>
      <c r="W250" t="s">
        <v>54</v>
      </c>
      <c r="X250" t="s">
        <v>46</v>
      </c>
      <c r="Y250" t="s">
        <v>14</v>
      </c>
    </row>
    <row r="251" spans="1:25" x14ac:dyDescent="0.3">
      <c r="A251" t="s">
        <v>23</v>
      </c>
      <c r="B251" s="17">
        <v>2020</v>
      </c>
      <c r="C251" s="17">
        <v>5</v>
      </c>
      <c r="D251" t="s">
        <v>29</v>
      </c>
      <c r="E251" t="s">
        <v>57</v>
      </c>
      <c r="F251" s="18">
        <v>43782</v>
      </c>
      <c r="G251" s="18">
        <v>43782</v>
      </c>
      <c r="H251" s="17">
        <v>145</v>
      </c>
      <c r="I251" t="s">
        <v>31</v>
      </c>
      <c r="K251" t="s">
        <v>12</v>
      </c>
      <c r="L251" t="s">
        <v>28</v>
      </c>
      <c r="O251" t="s">
        <v>23</v>
      </c>
      <c r="P251" t="s">
        <v>13</v>
      </c>
      <c r="Q251" t="s">
        <v>169</v>
      </c>
      <c r="V251" s="16">
        <v>1.0900000000000001</v>
      </c>
      <c r="W251" t="s">
        <v>54</v>
      </c>
      <c r="X251" t="s">
        <v>46</v>
      </c>
      <c r="Y251" t="s">
        <v>14</v>
      </c>
    </row>
    <row r="252" spans="1:25" x14ac:dyDescent="0.3">
      <c r="A252" t="s">
        <v>23</v>
      </c>
      <c r="B252" s="17">
        <v>2020</v>
      </c>
      <c r="C252" s="17">
        <v>5</v>
      </c>
      <c r="D252" t="s">
        <v>29</v>
      </c>
      <c r="E252" t="s">
        <v>57</v>
      </c>
      <c r="F252" s="18">
        <v>43782</v>
      </c>
      <c r="G252" s="18">
        <v>43782</v>
      </c>
      <c r="H252" s="17">
        <v>146</v>
      </c>
      <c r="I252" t="s">
        <v>31</v>
      </c>
      <c r="K252" t="s">
        <v>25</v>
      </c>
      <c r="L252" t="s">
        <v>28</v>
      </c>
      <c r="P252" t="s">
        <v>13</v>
      </c>
      <c r="V252" s="16">
        <v>-1.0900000000000001</v>
      </c>
      <c r="W252" t="s">
        <v>54</v>
      </c>
      <c r="X252" t="s">
        <v>46</v>
      </c>
      <c r="Y252" t="s">
        <v>14</v>
      </c>
    </row>
    <row r="253" spans="1:25" x14ac:dyDescent="0.3">
      <c r="A253" t="s">
        <v>23</v>
      </c>
      <c r="B253" s="17">
        <v>2020</v>
      </c>
      <c r="C253" s="17">
        <v>5</v>
      </c>
      <c r="D253" t="s">
        <v>29</v>
      </c>
      <c r="E253" t="s">
        <v>57</v>
      </c>
      <c r="F253" s="18">
        <v>43782</v>
      </c>
      <c r="G253" s="18">
        <v>43782</v>
      </c>
      <c r="H253" s="17">
        <v>155</v>
      </c>
      <c r="I253" t="s">
        <v>31</v>
      </c>
      <c r="K253" t="s">
        <v>12</v>
      </c>
      <c r="L253" t="s">
        <v>28</v>
      </c>
      <c r="O253" t="s">
        <v>23</v>
      </c>
      <c r="P253" t="s">
        <v>13</v>
      </c>
      <c r="Q253" t="s">
        <v>169</v>
      </c>
      <c r="V253" s="16">
        <v>0.13</v>
      </c>
      <c r="W253" t="s">
        <v>54</v>
      </c>
      <c r="X253" t="s">
        <v>46</v>
      </c>
      <c r="Y253" t="s">
        <v>14</v>
      </c>
    </row>
    <row r="254" spans="1:25" x14ac:dyDescent="0.3">
      <c r="A254" t="s">
        <v>23</v>
      </c>
      <c r="B254" s="17">
        <v>2020</v>
      </c>
      <c r="C254" s="17">
        <v>5</v>
      </c>
      <c r="D254" t="s">
        <v>29</v>
      </c>
      <c r="E254" t="s">
        <v>57</v>
      </c>
      <c r="F254" s="18">
        <v>43782</v>
      </c>
      <c r="G254" s="18">
        <v>43782</v>
      </c>
      <c r="H254" s="17">
        <v>156</v>
      </c>
      <c r="I254" t="s">
        <v>31</v>
      </c>
      <c r="K254" t="s">
        <v>25</v>
      </c>
      <c r="L254" t="s">
        <v>28</v>
      </c>
      <c r="P254" t="s">
        <v>13</v>
      </c>
      <c r="V254" s="16">
        <v>-0.13</v>
      </c>
      <c r="W254" t="s">
        <v>54</v>
      </c>
      <c r="X254" t="s">
        <v>46</v>
      </c>
      <c r="Y254" t="s">
        <v>14</v>
      </c>
    </row>
    <row r="255" spans="1:25" x14ac:dyDescent="0.3">
      <c r="A255" t="s">
        <v>23</v>
      </c>
      <c r="B255" s="17">
        <v>2020</v>
      </c>
      <c r="C255" s="17">
        <v>5</v>
      </c>
      <c r="D255" t="s">
        <v>29</v>
      </c>
      <c r="E255" t="s">
        <v>57</v>
      </c>
      <c r="F255" s="18">
        <v>43782</v>
      </c>
      <c r="G255" s="18">
        <v>43782</v>
      </c>
      <c r="H255" s="17">
        <v>165</v>
      </c>
      <c r="I255" t="s">
        <v>31</v>
      </c>
      <c r="K255" t="s">
        <v>12</v>
      </c>
      <c r="L255" t="s">
        <v>28</v>
      </c>
      <c r="O255" t="s">
        <v>23</v>
      </c>
      <c r="P255" t="s">
        <v>13</v>
      </c>
      <c r="Q255" t="s">
        <v>169</v>
      </c>
      <c r="V255" s="16">
        <v>1.27</v>
      </c>
      <c r="W255" t="s">
        <v>54</v>
      </c>
      <c r="X255" t="s">
        <v>46</v>
      </c>
      <c r="Y255" t="s">
        <v>14</v>
      </c>
    </row>
    <row r="256" spans="1:25" x14ac:dyDescent="0.3">
      <c r="A256" t="s">
        <v>23</v>
      </c>
      <c r="B256" s="17">
        <v>2020</v>
      </c>
      <c r="C256" s="17">
        <v>5</v>
      </c>
      <c r="D256" t="s">
        <v>29</v>
      </c>
      <c r="E256" t="s">
        <v>57</v>
      </c>
      <c r="F256" s="18">
        <v>43782</v>
      </c>
      <c r="G256" s="18">
        <v>43782</v>
      </c>
      <c r="H256" s="17">
        <v>166</v>
      </c>
      <c r="I256" t="s">
        <v>31</v>
      </c>
      <c r="K256" t="s">
        <v>25</v>
      </c>
      <c r="L256" t="s">
        <v>28</v>
      </c>
      <c r="P256" t="s">
        <v>13</v>
      </c>
      <c r="V256" s="16">
        <v>-1.27</v>
      </c>
      <c r="W256" t="s">
        <v>54</v>
      </c>
      <c r="X256" t="s">
        <v>46</v>
      </c>
      <c r="Y256" t="s">
        <v>14</v>
      </c>
    </row>
    <row r="257" spans="1:25" x14ac:dyDescent="0.3">
      <c r="A257" t="s">
        <v>23</v>
      </c>
      <c r="B257" s="17">
        <v>2020</v>
      </c>
      <c r="C257" s="17">
        <v>5</v>
      </c>
      <c r="D257" t="s">
        <v>29</v>
      </c>
      <c r="E257" t="s">
        <v>57</v>
      </c>
      <c r="F257" s="18">
        <v>43782</v>
      </c>
      <c r="G257" s="18">
        <v>43782</v>
      </c>
      <c r="H257" s="17">
        <v>175</v>
      </c>
      <c r="I257" t="s">
        <v>31</v>
      </c>
      <c r="K257" t="s">
        <v>12</v>
      </c>
      <c r="L257" t="s">
        <v>28</v>
      </c>
      <c r="O257" t="s">
        <v>23</v>
      </c>
      <c r="P257" t="s">
        <v>13</v>
      </c>
      <c r="Q257" t="s">
        <v>169</v>
      </c>
      <c r="V257" s="16">
        <v>1.27</v>
      </c>
      <c r="W257" t="s">
        <v>54</v>
      </c>
      <c r="X257" t="s">
        <v>46</v>
      </c>
      <c r="Y257" t="s">
        <v>14</v>
      </c>
    </row>
    <row r="258" spans="1:25" x14ac:dyDescent="0.3">
      <c r="A258" t="s">
        <v>23</v>
      </c>
      <c r="B258" s="17">
        <v>2020</v>
      </c>
      <c r="C258" s="17">
        <v>5</v>
      </c>
      <c r="D258" t="s">
        <v>29</v>
      </c>
      <c r="E258" t="s">
        <v>57</v>
      </c>
      <c r="F258" s="18">
        <v>43782</v>
      </c>
      <c r="G258" s="18">
        <v>43782</v>
      </c>
      <c r="H258" s="17">
        <v>176</v>
      </c>
      <c r="I258" t="s">
        <v>31</v>
      </c>
      <c r="K258" t="s">
        <v>25</v>
      </c>
      <c r="L258" t="s">
        <v>28</v>
      </c>
      <c r="P258" t="s">
        <v>13</v>
      </c>
      <c r="V258" s="16">
        <v>-1.27</v>
      </c>
      <c r="W258" t="s">
        <v>54</v>
      </c>
      <c r="X258" t="s">
        <v>46</v>
      </c>
      <c r="Y258" t="s">
        <v>14</v>
      </c>
    </row>
    <row r="259" spans="1:25" x14ac:dyDescent="0.3">
      <c r="A259" t="s">
        <v>23</v>
      </c>
      <c r="B259" s="17">
        <v>2020</v>
      </c>
      <c r="C259" s="17">
        <v>5</v>
      </c>
      <c r="D259" t="s">
        <v>29</v>
      </c>
      <c r="E259" t="s">
        <v>57</v>
      </c>
      <c r="F259" s="18">
        <v>43782</v>
      </c>
      <c r="G259" s="18">
        <v>43782</v>
      </c>
      <c r="H259" s="17">
        <v>185</v>
      </c>
      <c r="I259" t="s">
        <v>31</v>
      </c>
      <c r="K259" t="s">
        <v>12</v>
      </c>
      <c r="L259" t="s">
        <v>28</v>
      </c>
      <c r="O259" t="s">
        <v>23</v>
      </c>
      <c r="P259" t="s">
        <v>13</v>
      </c>
      <c r="Q259" t="s">
        <v>169</v>
      </c>
      <c r="V259" s="16">
        <v>1.27</v>
      </c>
      <c r="W259" t="s">
        <v>54</v>
      </c>
      <c r="X259" t="s">
        <v>46</v>
      </c>
      <c r="Y259" t="s">
        <v>14</v>
      </c>
    </row>
    <row r="260" spans="1:25" x14ac:dyDescent="0.3">
      <c r="A260" t="s">
        <v>23</v>
      </c>
      <c r="B260" s="17">
        <v>2020</v>
      </c>
      <c r="C260" s="17">
        <v>5</v>
      </c>
      <c r="D260" t="s">
        <v>29</v>
      </c>
      <c r="E260" t="s">
        <v>57</v>
      </c>
      <c r="F260" s="18">
        <v>43782</v>
      </c>
      <c r="G260" s="18">
        <v>43782</v>
      </c>
      <c r="H260" s="17">
        <v>186</v>
      </c>
      <c r="I260" t="s">
        <v>31</v>
      </c>
      <c r="K260" t="s">
        <v>25</v>
      </c>
      <c r="L260" t="s">
        <v>28</v>
      </c>
      <c r="P260" t="s">
        <v>13</v>
      </c>
      <c r="V260" s="16">
        <v>-1.27</v>
      </c>
      <c r="W260" t="s">
        <v>54</v>
      </c>
      <c r="X260" t="s">
        <v>46</v>
      </c>
      <c r="Y260" t="s">
        <v>14</v>
      </c>
    </row>
    <row r="261" spans="1:25" x14ac:dyDescent="0.3">
      <c r="A261" t="s">
        <v>23</v>
      </c>
      <c r="B261" s="17">
        <v>2020</v>
      </c>
      <c r="C261" s="17">
        <v>5</v>
      </c>
      <c r="D261" t="s">
        <v>29</v>
      </c>
      <c r="E261" t="s">
        <v>57</v>
      </c>
      <c r="F261" s="18">
        <v>43782</v>
      </c>
      <c r="G261" s="18">
        <v>43782</v>
      </c>
      <c r="H261" s="17">
        <v>195</v>
      </c>
      <c r="I261" t="s">
        <v>31</v>
      </c>
      <c r="K261" t="s">
        <v>12</v>
      </c>
      <c r="L261" t="s">
        <v>28</v>
      </c>
      <c r="O261" t="s">
        <v>23</v>
      </c>
      <c r="P261" t="s">
        <v>13</v>
      </c>
      <c r="Q261" t="s">
        <v>169</v>
      </c>
      <c r="V261" s="16">
        <v>0.53</v>
      </c>
      <c r="W261" t="s">
        <v>54</v>
      </c>
      <c r="X261" t="s">
        <v>46</v>
      </c>
      <c r="Y261" t="s">
        <v>14</v>
      </c>
    </row>
    <row r="262" spans="1:25" x14ac:dyDescent="0.3">
      <c r="A262" t="s">
        <v>23</v>
      </c>
      <c r="B262" s="17">
        <v>2020</v>
      </c>
      <c r="C262" s="17">
        <v>5</v>
      </c>
      <c r="D262" t="s">
        <v>29</v>
      </c>
      <c r="E262" t="s">
        <v>57</v>
      </c>
      <c r="F262" s="18">
        <v>43782</v>
      </c>
      <c r="G262" s="18">
        <v>43782</v>
      </c>
      <c r="H262" s="17">
        <v>196</v>
      </c>
      <c r="I262" t="s">
        <v>31</v>
      </c>
      <c r="K262" t="s">
        <v>25</v>
      </c>
      <c r="L262" t="s">
        <v>28</v>
      </c>
      <c r="P262" t="s">
        <v>13</v>
      </c>
      <c r="V262" s="16">
        <v>-0.53</v>
      </c>
      <c r="W262" t="s">
        <v>54</v>
      </c>
      <c r="X262" t="s">
        <v>46</v>
      </c>
      <c r="Y262" t="s">
        <v>14</v>
      </c>
    </row>
    <row r="263" spans="1:25" x14ac:dyDescent="0.3">
      <c r="A263" t="s">
        <v>23</v>
      </c>
      <c r="B263" s="17">
        <v>2020</v>
      </c>
      <c r="C263" s="17">
        <v>5</v>
      </c>
      <c r="D263" t="s">
        <v>29</v>
      </c>
      <c r="E263" t="s">
        <v>57</v>
      </c>
      <c r="F263" s="18">
        <v>43782</v>
      </c>
      <c r="G263" s="18">
        <v>43782</v>
      </c>
      <c r="H263" s="17">
        <v>205</v>
      </c>
      <c r="I263" t="s">
        <v>31</v>
      </c>
      <c r="K263" t="s">
        <v>12</v>
      </c>
      <c r="L263" t="s">
        <v>28</v>
      </c>
      <c r="O263" t="s">
        <v>23</v>
      </c>
      <c r="P263" t="s">
        <v>13</v>
      </c>
      <c r="Q263" t="s">
        <v>169</v>
      </c>
      <c r="V263" s="16">
        <v>0.3</v>
      </c>
      <c r="W263" t="s">
        <v>54</v>
      </c>
      <c r="X263" t="s">
        <v>46</v>
      </c>
      <c r="Y263" t="s">
        <v>14</v>
      </c>
    </row>
    <row r="264" spans="1:25" x14ac:dyDescent="0.3">
      <c r="A264" t="s">
        <v>23</v>
      </c>
      <c r="B264" s="17">
        <v>2020</v>
      </c>
      <c r="C264" s="17">
        <v>5</v>
      </c>
      <c r="D264" t="s">
        <v>29</v>
      </c>
      <c r="E264" t="s">
        <v>57</v>
      </c>
      <c r="F264" s="18">
        <v>43782</v>
      </c>
      <c r="G264" s="18">
        <v>43782</v>
      </c>
      <c r="H264" s="17">
        <v>206</v>
      </c>
      <c r="I264" t="s">
        <v>31</v>
      </c>
      <c r="K264" t="s">
        <v>25</v>
      </c>
      <c r="L264" t="s">
        <v>28</v>
      </c>
      <c r="P264" t="s">
        <v>13</v>
      </c>
      <c r="V264" s="16">
        <v>-0.3</v>
      </c>
      <c r="W264" t="s">
        <v>54</v>
      </c>
      <c r="X264" t="s">
        <v>46</v>
      </c>
      <c r="Y264" t="s">
        <v>14</v>
      </c>
    </row>
    <row r="265" spans="1:25" x14ac:dyDescent="0.3">
      <c r="A265" t="s">
        <v>23</v>
      </c>
      <c r="B265" s="17">
        <v>2020</v>
      </c>
      <c r="C265" s="17">
        <v>5</v>
      </c>
      <c r="D265" t="s">
        <v>29</v>
      </c>
      <c r="E265" t="s">
        <v>57</v>
      </c>
      <c r="F265" s="18">
        <v>43782</v>
      </c>
      <c r="G265" s="18">
        <v>43782</v>
      </c>
      <c r="H265" s="17">
        <v>215</v>
      </c>
      <c r="I265" t="s">
        <v>31</v>
      </c>
      <c r="K265" t="s">
        <v>12</v>
      </c>
      <c r="L265" t="s">
        <v>28</v>
      </c>
      <c r="O265" t="s">
        <v>23</v>
      </c>
      <c r="P265" t="s">
        <v>13</v>
      </c>
      <c r="Q265" t="s">
        <v>169</v>
      </c>
      <c r="V265" s="16">
        <v>0.6</v>
      </c>
      <c r="W265" t="s">
        <v>54</v>
      </c>
      <c r="X265" t="s">
        <v>46</v>
      </c>
      <c r="Y265" t="s">
        <v>14</v>
      </c>
    </row>
    <row r="266" spans="1:25" x14ac:dyDescent="0.3">
      <c r="A266" t="s">
        <v>23</v>
      </c>
      <c r="B266" s="17">
        <v>2020</v>
      </c>
      <c r="C266" s="17">
        <v>5</v>
      </c>
      <c r="D266" t="s">
        <v>29</v>
      </c>
      <c r="E266" t="s">
        <v>57</v>
      </c>
      <c r="F266" s="18">
        <v>43782</v>
      </c>
      <c r="G266" s="18">
        <v>43782</v>
      </c>
      <c r="H266" s="17">
        <v>216</v>
      </c>
      <c r="I266" t="s">
        <v>31</v>
      </c>
      <c r="K266" t="s">
        <v>25</v>
      </c>
      <c r="L266" t="s">
        <v>28</v>
      </c>
      <c r="P266" t="s">
        <v>13</v>
      </c>
      <c r="V266" s="16">
        <v>-0.6</v>
      </c>
      <c r="W266" t="s">
        <v>54</v>
      </c>
      <c r="X266" t="s">
        <v>46</v>
      </c>
      <c r="Y266" t="s">
        <v>14</v>
      </c>
    </row>
    <row r="267" spans="1:25" x14ac:dyDescent="0.3">
      <c r="A267" t="s">
        <v>23</v>
      </c>
      <c r="B267" s="17">
        <v>2020</v>
      </c>
      <c r="C267" s="17">
        <v>6</v>
      </c>
      <c r="D267" t="s">
        <v>29</v>
      </c>
      <c r="E267" t="s">
        <v>58</v>
      </c>
      <c r="F267" s="18">
        <v>43803</v>
      </c>
      <c r="G267" s="18">
        <v>43803</v>
      </c>
      <c r="H267" s="17">
        <v>25</v>
      </c>
      <c r="I267" t="s">
        <v>31</v>
      </c>
      <c r="J267" t="s">
        <v>48</v>
      </c>
      <c r="K267" t="s">
        <v>51</v>
      </c>
      <c r="L267" t="s">
        <v>60</v>
      </c>
      <c r="O267" t="s">
        <v>23</v>
      </c>
      <c r="P267" t="s">
        <v>13</v>
      </c>
      <c r="Q267" t="s">
        <v>169</v>
      </c>
      <c r="V267" s="16">
        <v>0.42</v>
      </c>
      <c r="W267" t="s">
        <v>59</v>
      </c>
      <c r="X267" t="s">
        <v>46</v>
      </c>
      <c r="Y267" t="s">
        <v>18</v>
      </c>
    </row>
    <row r="268" spans="1:25" x14ac:dyDescent="0.3">
      <c r="A268" t="s">
        <v>23</v>
      </c>
      <c r="B268" s="17">
        <v>2020</v>
      </c>
      <c r="C268" s="17">
        <v>6</v>
      </c>
      <c r="D268" t="s">
        <v>29</v>
      </c>
      <c r="E268" t="s">
        <v>58</v>
      </c>
      <c r="F268" s="18">
        <v>43803</v>
      </c>
      <c r="G268" s="18">
        <v>43803</v>
      </c>
      <c r="H268" s="17">
        <v>26</v>
      </c>
      <c r="I268" t="s">
        <v>31</v>
      </c>
      <c r="K268" t="s">
        <v>12</v>
      </c>
      <c r="L268" t="s">
        <v>28</v>
      </c>
      <c r="O268" t="s">
        <v>23</v>
      </c>
      <c r="P268" t="s">
        <v>13</v>
      </c>
      <c r="Q268" t="s">
        <v>169</v>
      </c>
      <c r="V268" s="16">
        <v>-0.42</v>
      </c>
      <c r="W268" t="s">
        <v>59</v>
      </c>
      <c r="X268" t="s">
        <v>46</v>
      </c>
      <c r="Y268" t="s">
        <v>18</v>
      </c>
    </row>
    <row r="269" spans="1:25" x14ac:dyDescent="0.3">
      <c r="A269" t="s">
        <v>23</v>
      </c>
      <c r="B269" s="17">
        <v>2020</v>
      </c>
      <c r="C269" s="17">
        <v>6</v>
      </c>
      <c r="D269" t="s">
        <v>29</v>
      </c>
      <c r="E269" t="s">
        <v>58</v>
      </c>
      <c r="F269" s="18">
        <v>43803</v>
      </c>
      <c r="G269" s="18">
        <v>43803</v>
      </c>
      <c r="H269" s="17">
        <v>35</v>
      </c>
      <c r="I269" t="s">
        <v>31</v>
      </c>
      <c r="J269" t="s">
        <v>48</v>
      </c>
      <c r="K269" t="s">
        <v>51</v>
      </c>
      <c r="L269" t="s">
        <v>60</v>
      </c>
      <c r="O269" t="s">
        <v>23</v>
      </c>
      <c r="P269" t="s">
        <v>13</v>
      </c>
      <c r="Q269" t="s">
        <v>169</v>
      </c>
      <c r="V269" s="16">
        <v>0.04</v>
      </c>
      <c r="W269" t="s">
        <v>59</v>
      </c>
      <c r="X269" t="s">
        <v>46</v>
      </c>
      <c r="Y269" t="s">
        <v>18</v>
      </c>
    </row>
    <row r="270" spans="1:25" x14ac:dyDescent="0.3">
      <c r="A270" t="s">
        <v>23</v>
      </c>
      <c r="B270" s="17">
        <v>2020</v>
      </c>
      <c r="C270" s="17">
        <v>6</v>
      </c>
      <c r="D270" t="s">
        <v>29</v>
      </c>
      <c r="E270" t="s">
        <v>58</v>
      </c>
      <c r="F270" s="18">
        <v>43803</v>
      </c>
      <c r="G270" s="18">
        <v>43803</v>
      </c>
      <c r="H270" s="17">
        <v>36</v>
      </c>
      <c r="I270" t="s">
        <v>31</v>
      </c>
      <c r="K270" t="s">
        <v>12</v>
      </c>
      <c r="L270" t="s">
        <v>28</v>
      </c>
      <c r="O270" t="s">
        <v>23</v>
      </c>
      <c r="P270" t="s">
        <v>13</v>
      </c>
      <c r="Q270" t="s">
        <v>169</v>
      </c>
      <c r="V270" s="16">
        <v>-0.04</v>
      </c>
      <c r="W270" t="s">
        <v>59</v>
      </c>
      <c r="X270" t="s">
        <v>46</v>
      </c>
      <c r="Y270" t="s">
        <v>18</v>
      </c>
    </row>
    <row r="271" spans="1:25" x14ac:dyDescent="0.3">
      <c r="A271" t="s">
        <v>23</v>
      </c>
      <c r="B271" s="17">
        <v>2020</v>
      </c>
      <c r="C271" s="17">
        <v>6</v>
      </c>
      <c r="D271" t="s">
        <v>29</v>
      </c>
      <c r="E271" t="s">
        <v>58</v>
      </c>
      <c r="F271" s="18">
        <v>43803</v>
      </c>
      <c r="G271" s="18">
        <v>43803</v>
      </c>
      <c r="H271" s="17">
        <v>45</v>
      </c>
      <c r="I271" t="s">
        <v>31</v>
      </c>
      <c r="J271" t="s">
        <v>48</v>
      </c>
      <c r="K271" t="s">
        <v>51</v>
      </c>
      <c r="L271" t="s">
        <v>60</v>
      </c>
      <c r="O271" t="s">
        <v>23</v>
      </c>
      <c r="P271" t="s">
        <v>13</v>
      </c>
      <c r="Q271" t="s">
        <v>169</v>
      </c>
      <c r="V271" s="16">
        <v>0.43</v>
      </c>
      <c r="W271" t="s">
        <v>59</v>
      </c>
      <c r="X271" t="s">
        <v>46</v>
      </c>
      <c r="Y271" t="s">
        <v>18</v>
      </c>
    </row>
    <row r="272" spans="1:25" x14ac:dyDescent="0.3">
      <c r="A272" t="s">
        <v>23</v>
      </c>
      <c r="B272" s="17">
        <v>2020</v>
      </c>
      <c r="C272" s="17">
        <v>6</v>
      </c>
      <c r="D272" t="s">
        <v>29</v>
      </c>
      <c r="E272" t="s">
        <v>58</v>
      </c>
      <c r="F272" s="18">
        <v>43803</v>
      </c>
      <c r="G272" s="18">
        <v>43803</v>
      </c>
      <c r="H272" s="17">
        <v>46</v>
      </c>
      <c r="I272" t="s">
        <v>31</v>
      </c>
      <c r="K272" t="s">
        <v>12</v>
      </c>
      <c r="L272" t="s">
        <v>28</v>
      </c>
      <c r="O272" t="s">
        <v>23</v>
      </c>
      <c r="P272" t="s">
        <v>13</v>
      </c>
      <c r="Q272" t="s">
        <v>169</v>
      </c>
      <c r="V272" s="16">
        <v>-0.43</v>
      </c>
      <c r="W272" t="s">
        <v>59</v>
      </c>
      <c r="X272" t="s">
        <v>46</v>
      </c>
      <c r="Y272" t="s">
        <v>18</v>
      </c>
    </row>
    <row r="273" spans="1:25" x14ac:dyDescent="0.3">
      <c r="A273" t="s">
        <v>23</v>
      </c>
      <c r="B273" s="17">
        <v>2020</v>
      </c>
      <c r="C273" s="17">
        <v>6</v>
      </c>
      <c r="D273" t="s">
        <v>29</v>
      </c>
      <c r="E273" t="s">
        <v>58</v>
      </c>
      <c r="F273" s="18">
        <v>43803</v>
      </c>
      <c r="G273" s="18">
        <v>43803</v>
      </c>
      <c r="H273" s="17">
        <v>55</v>
      </c>
      <c r="I273" t="s">
        <v>31</v>
      </c>
      <c r="J273" t="s">
        <v>48</v>
      </c>
      <c r="K273" t="s">
        <v>51</v>
      </c>
      <c r="L273" t="s">
        <v>60</v>
      </c>
      <c r="O273" t="s">
        <v>23</v>
      </c>
      <c r="P273" t="s">
        <v>13</v>
      </c>
      <c r="Q273" t="s">
        <v>169</v>
      </c>
      <c r="V273" s="16">
        <v>0.43</v>
      </c>
      <c r="W273" t="s">
        <v>59</v>
      </c>
      <c r="X273" t="s">
        <v>46</v>
      </c>
      <c r="Y273" t="s">
        <v>18</v>
      </c>
    </row>
    <row r="274" spans="1:25" x14ac:dyDescent="0.3">
      <c r="A274" t="s">
        <v>23</v>
      </c>
      <c r="B274" s="17">
        <v>2020</v>
      </c>
      <c r="C274" s="17">
        <v>6</v>
      </c>
      <c r="D274" t="s">
        <v>29</v>
      </c>
      <c r="E274" t="s">
        <v>58</v>
      </c>
      <c r="F274" s="18">
        <v>43803</v>
      </c>
      <c r="G274" s="18">
        <v>43803</v>
      </c>
      <c r="H274" s="17">
        <v>56</v>
      </c>
      <c r="I274" t="s">
        <v>31</v>
      </c>
      <c r="K274" t="s">
        <v>12</v>
      </c>
      <c r="L274" t="s">
        <v>28</v>
      </c>
      <c r="O274" t="s">
        <v>23</v>
      </c>
      <c r="P274" t="s">
        <v>13</v>
      </c>
      <c r="Q274" t="s">
        <v>169</v>
      </c>
      <c r="V274" s="16">
        <v>-0.43</v>
      </c>
      <c r="W274" t="s">
        <v>59</v>
      </c>
      <c r="X274" t="s">
        <v>46</v>
      </c>
      <c r="Y274" t="s">
        <v>18</v>
      </c>
    </row>
    <row r="275" spans="1:25" x14ac:dyDescent="0.3">
      <c r="A275" t="s">
        <v>23</v>
      </c>
      <c r="B275" s="17">
        <v>2020</v>
      </c>
      <c r="C275" s="17">
        <v>6</v>
      </c>
      <c r="D275" t="s">
        <v>29</v>
      </c>
      <c r="E275" t="s">
        <v>58</v>
      </c>
      <c r="F275" s="18">
        <v>43803</v>
      </c>
      <c r="G275" s="18">
        <v>43803</v>
      </c>
      <c r="H275" s="17">
        <v>65</v>
      </c>
      <c r="I275" t="s">
        <v>31</v>
      </c>
      <c r="J275" t="s">
        <v>48</v>
      </c>
      <c r="K275" t="s">
        <v>51</v>
      </c>
      <c r="L275" t="s">
        <v>60</v>
      </c>
      <c r="O275" t="s">
        <v>23</v>
      </c>
      <c r="P275" t="s">
        <v>13</v>
      </c>
      <c r="Q275" t="s">
        <v>169</v>
      </c>
      <c r="V275" s="16">
        <v>0.51</v>
      </c>
      <c r="W275" t="s">
        <v>59</v>
      </c>
      <c r="X275" t="s">
        <v>46</v>
      </c>
      <c r="Y275" t="s">
        <v>18</v>
      </c>
    </row>
    <row r="276" spans="1:25" x14ac:dyDescent="0.3">
      <c r="A276" t="s">
        <v>23</v>
      </c>
      <c r="B276" s="17">
        <v>2020</v>
      </c>
      <c r="C276" s="17">
        <v>6</v>
      </c>
      <c r="D276" t="s">
        <v>29</v>
      </c>
      <c r="E276" t="s">
        <v>58</v>
      </c>
      <c r="F276" s="18">
        <v>43803</v>
      </c>
      <c r="G276" s="18">
        <v>43803</v>
      </c>
      <c r="H276" s="17">
        <v>66</v>
      </c>
      <c r="I276" t="s">
        <v>31</v>
      </c>
      <c r="K276" t="s">
        <v>12</v>
      </c>
      <c r="L276" t="s">
        <v>28</v>
      </c>
      <c r="O276" t="s">
        <v>23</v>
      </c>
      <c r="P276" t="s">
        <v>13</v>
      </c>
      <c r="Q276" t="s">
        <v>169</v>
      </c>
      <c r="V276" s="16">
        <v>-0.51</v>
      </c>
      <c r="W276" t="s">
        <v>59</v>
      </c>
      <c r="X276" t="s">
        <v>46</v>
      </c>
      <c r="Y276" t="s">
        <v>18</v>
      </c>
    </row>
    <row r="277" spans="1:25" x14ac:dyDescent="0.3">
      <c r="A277" t="s">
        <v>23</v>
      </c>
      <c r="B277" s="17">
        <v>2020</v>
      </c>
      <c r="C277" s="17">
        <v>6</v>
      </c>
      <c r="D277" t="s">
        <v>29</v>
      </c>
      <c r="E277" t="s">
        <v>58</v>
      </c>
      <c r="F277" s="18">
        <v>43803</v>
      </c>
      <c r="G277" s="18">
        <v>43803</v>
      </c>
      <c r="H277" s="17">
        <v>75</v>
      </c>
      <c r="I277" t="s">
        <v>31</v>
      </c>
      <c r="J277" t="s">
        <v>48</v>
      </c>
      <c r="K277" t="s">
        <v>51</v>
      </c>
      <c r="L277" t="s">
        <v>60</v>
      </c>
      <c r="O277" t="s">
        <v>23</v>
      </c>
      <c r="P277" t="s">
        <v>13</v>
      </c>
      <c r="Q277" t="s">
        <v>169</v>
      </c>
      <c r="V277" s="16">
        <v>0.05</v>
      </c>
      <c r="W277" t="s">
        <v>59</v>
      </c>
      <c r="X277" t="s">
        <v>46</v>
      </c>
      <c r="Y277" t="s">
        <v>18</v>
      </c>
    </row>
    <row r="278" spans="1:25" x14ac:dyDescent="0.3">
      <c r="A278" t="s">
        <v>23</v>
      </c>
      <c r="B278" s="17">
        <v>2020</v>
      </c>
      <c r="C278" s="17">
        <v>6</v>
      </c>
      <c r="D278" t="s">
        <v>29</v>
      </c>
      <c r="E278" t="s">
        <v>58</v>
      </c>
      <c r="F278" s="18">
        <v>43803</v>
      </c>
      <c r="G278" s="18">
        <v>43803</v>
      </c>
      <c r="H278" s="17">
        <v>76</v>
      </c>
      <c r="I278" t="s">
        <v>31</v>
      </c>
      <c r="K278" t="s">
        <v>12</v>
      </c>
      <c r="L278" t="s">
        <v>28</v>
      </c>
      <c r="O278" t="s">
        <v>23</v>
      </c>
      <c r="P278" t="s">
        <v>13</v>
      </c>
      <c r="Q278" t="s">
        <v>169</v>
      </c>
      <c r="V278" s="16">
        <v>-0.05</v>
      </c>
      <c r="W278" t="s">
        <v>59</v>
      </c>
      <c r="X278" t="s">
        <v>46</v>
      </c>
      <c r="Y278" t="s">
        <v>18</v>
      </c>
    </row>
    <row r="279" spans="1:25" x14ac:dyDescent="0.3">
      <c r="A279" t="s">
        <v>23</v>
      </c>
      <c r="B279" s="17">
        <v>2020</v>
      </c>
      <c r="C279" s="17">
        <v>6</v>
      </c>
      <c r="D279" t="s">
        <v>29</v>
      </c>
      <c r="E279" t="s">
        <v>58</v>
      </c>
      <c r="F279" s="18">
        <v>43803</v>
      </c>
      <c r="G279" s="18">
        <v>43803</v>
      </c>
      <c r="H279" s="17">
        <v>85</v>
      </c>
      <c r="I279" t="s">
        <v>31</v>
      </c>
      <c r="J279" t="s">
        <v>48</v>
      </c>
      <c r="K279" t="s">
        <v>51</v>
      </c>
      <c r="L279" t="s">
        <v>60</v>
      </c>
      <c r="O279" t="s">
        <v>23</v>
      </c>
      <c r="P279" t="s">
        <v>13</v>
      </c>
      <c r="Q279" t="s">
        <v>169</v>
      </c>
      <c r="V279" s="16">
        <v>0.43</v>
      </c>
      <c r="W279" t="s">
        <v>59</v>
      </c>
      <c r="X279" t="s">
        <v>46</v>
      </c>
      <c r="Y279" t="s">
        <v>18</v>
      </c>
    </row>
    <row r="280" spans="1:25" x14ac:dyDescent="0.3">
      <c r="A280" t="s">
        <v>23</v>
      </c>
      <c r="B280" s="17">
        <v>2020</v>
      </c>
      <c r="C280" s="17">
        <v>6</v>
      </c>
      <c r="D280" t="s">
        <v>29</v>
      </c>
      <c r="E280" t="s">
        <v>58</v>
      </c>
      <c r="F280" s="18">
        <v>43803</v>
      </c>
      <c r="G280" s="18">
        <v>43803</v>
      </c>
      <c r="H280" s="17">
        <v>86</v>
      </c>
      <c r="I280" t="s">
        <v>31</v>
      </c>
      <c r="K280" t="s">
        <v>12</v>
      </c>
      <c r="L280" t="s">
        <v>28</v>
      </c>
      <c r="O280" t="s">
        <v>23</v>
      </c>
      <c r="P280" t="s">
        <v>13</v>
      </c>
      <c r="Q280" t="s">
        <v>169</v>
      </c>
      <c r="V280" s="16">
        <v>-0.43</v>
      </c>
      <c r="W280" t="s">
        <v>59</v>
      </c>
      <c r="X280" t="s">
        <v>46</v>
      </c>
      <c r="Y280" t="s">
        <v>18</v>
      </c>
    </row>
    <row r="281" spans="1:25" x14ac:dyDescent="0.3">
      <c r="A281" t="s">
        <v>23</v>
      </c>
      <c r="B281" s="17">
        <v>2020</v>
      </c>
      <c r="C281" s="17">
        <v>6</v>
      </c>
      <c r="D281" t="s">
        <v>29</v>
      </c>
      <c r="E281" t="s">
        <v>58</v>
      </c>
      <c r="F281" s="18">
        <v>43803</v>
      </c>
      <c r="G281" s="18">
        <v>43803</v>
      </c>
      <c r="H281" s="17">
        <v>95</v>
      </c>
      <c r="I281" t="s">
        <v>31</v>
      </c>
      <c r="J281" t="s">
        <v>48</v>
      </c>
      <c r="K281" t="s">
        <v>51</v>
      </c>
      <c r="L281" t="s">
        <v>60</v>
      </c>
      <c r="O281" t="s">
        <v>23</v>
      </c>
      <c r="P281" t="s">
        <v>13</v>
      </c>
      <c r="Q281" t="s">
        <v>169</v>
      </c>
      <c r="V281" s="16">
        <v>0.42</v>
      </c>
      <c r="W281" t="s">
        <v>59</v>
      </c>
      <c r="X281" t="s">
        <v>46</v>
      </c>
      <c r="Y281" t="s">
        <v>18</v>
      </c>
    </row>
    <row r="282" spans="1:25" x14ac:dyDescent="0.3">
      <c r="A282" t="s">
        <v>23</v>
      </c>
      <c r="B282" s="17">
        <v>2020</v>
      </c>
      <c r="C282" s="17">
        <v>6</v>
      </c>
      <c r="D282" t="s">
        <v>29</v>
      </c>
      <c r="E282" t="s">
        <v>58</v>
      </c>
      <c r="F282" s="18">
        <v>43803</v>
      </c>
      <c r="G282" s="18">
        <v>43803</v>
      </c>
      <c r="H282" s="17">
        <v>96</v>
      </c>
      <c r="I282" t="s">
        <v>31</v>
      </c>
      <c r="K282" t="s">
        <v>12</v>
      </c>
      <c r="L282" t="s">
        <v>28</v>
      </c>
      <c r="O282" t="s">
        <v>23</v>
      </c>
      <c r="P282" t="s">
        <v>13</v>
      </c>
      <c r="Q282" t="s">
        <v>169</v>
      </c>
      <c r="V282" s="16">
        <v>-0.42</v>
      </c>
      <c r="W282" t="s">
        <v>59</v>
      </c>
      <c r="X282" t="s">
        <v>46</v>
      </c>
      <c r="Y282" t="s">
        <v>18</v>
      </c>
    </row>
    <row r="283" spans="1:25" x14ac:dyDescent="0.3">
      <c r="A283" t="s">
        <v>23</v>
      </c>
      <c r="B283" s="17">
        <v>2020</v>
      </c>
      <c r="C283" s="17">
        <v>6</v>
      </c>
      <c r="D283" t="s">
        <v>29</v>
      </c>
      <c r="E283" t="s">
        <v>58</v>
      </c>
      <c r="F283" s="18">
        <v>43803</v>
      </c>
      <c r="G283" s="18">
        <v>43803</v>
      </c>
      <c r="H283" s="17">
        <v>105</v>
      </c>
      <c r="I283" t="s">
        <v>31</v>
      </c>
      <c r="J283" t="s">
        <v>48</v>
      </c>
      <c r="K283" t="s">
        <v>22</v>
      </c>
      <c r="L283" t="s">
        <v>60</v>
      </c>
      <c r="O283" t="s">
        <v>23</v>
      </c>
      <c r="P283" t="s">
        <v>13</v>
      </c>
      <c r="Q283" t="s">
        <v>169</v>
      </c>
      <c r="V283" s="16">
        <v>1.0900000000000001</v>
      </c>
      <c r="W283" t="s">
        <v>59</v>
      </c>
      <c r="X283" t="s">
        <v>46</v>
      </c>
      <c r="Y283" t="s">
        <v>18</v>
      </c>
    </row>
    <row r="284" spans="1:25" x14ac:dyDescent="0.3">
      <c r="A284" t="s">
        <v>23</v>
      </c>
      <c r="B284" s="17">
        <v>2020</v>
      </c>
      <c r="C284" s="17">
        <v>6</v>
      </c>
      <c r="D284" t="s">
        <v>29</v>
      </c>
      <c r="E284" t="s">
        <v>58</v>
      </c>
      <c r="F284" s="18">
        <v>43803</v>
      </c>
      <c r="G284" s="18">
        <v>43803</v>
      </c>
      <c r="H284" s="17">
        <v>106</v>
      </c>
      <c r="I284" t="s">
        <v>31</v>
      </c>
      <c r="K284" t="s">
        <v>12</v>
      </c>
      <c r="L284" t="s">
        <v>28</v>
      </c>
      <c r="O284" t="s">
        <v>23</v>
      </c>
      <c r="P284" t="s">
        <v>13</v>
      </c>
      <c r="Q284" t="s">
        <v>169</v>
      </c>
      <c r="V284" s="16">
        <v>-1.0900000000000001</v>
      </c>
      <c r="W284" t="s">
        <v>59</v>
      </c>
      <c r="X284" t="s">
        <v>46</v>
      </c>
      <c r="Y284" t="s">
        <v>18</v>
      </c>
    </row>
    <row r="285" spans="1:25" x14ac:dyDescent="0.3">
      <c r="A285" t="s">
        <v>23</v>
      </c>
      <c r="B285" s="17">
        <v>2020</v>
      </c>
      <c r="C285" s="17">
        <v>6</v>
      </c>
      <c r="D285" t="s">
        <v>29</v>
      </c>
      <c r="E285" t="s">
        <v>58</v>
      </c>
      <c r="F285" s="18">
        <v>43803</v>
      </c>
      <c r="G285" s="18">
        <v>43803</v>
      </c>
      <c r="H285" s="17">
        <v>115</v>
      </c>
      <c r="I285" t="s">
        <v>31</v>
      </c>
      <c r="J285" t="s">
        <v>48</v>
      </c>
      <c r="K285" t="s">
        <v>22</v>
      </c>
      <c r="L285" t="s">
        <v>60</v>
      </c>
      <c r="O285" t="s">
        <v>23</v>
      </c>
      <c r="P285" t="s">
        <v>13</v>
      </c>
      <c r="Q285" t="s">
        <v>169</v>
      </c>
      <c r="V285" s="16">
        <v>0.13</v>
      </c>
      <c r="W285" t="s">
        <v>59</v>
      </c>
      <c r="X285" t="s">
        <v>46</v>
      </c>
      <c r="Y285" t="s">
        <v>18</v>
      </c>
    </row>
    <row r="286" spans="1:25" x14ac:dyDescent="0.3">
      <c r="A286" t="s">
        <v>23</v>
      </c>
      <c r="B286" s="17">
        <v>2020</v>
      </c>
      <c r="C286" s="17">
        <v>6</v>
      </c>
      <c r="D286" t="s">
        <v>29</v>
      </c>
      <c r="E286" t="s">
        <v>58</v>
      </c>
      <c r="F286" s="18">
        <v>43803</v>
      </c>
      <c r="G286" s="18">
        <v>43803</v>
      </c>
      <c r="H286" s="17">
        <v>116</v>
      </c>
      <c r="I286" t="s">
        <v>31</v>
      </c>
      <c r="K286" t="s">
        <v>12</v>
      </c>
      <c r="L286" t="s">
        <v>28</v>
      </c>
      <c r="O286" t="s">
        <v>23</v>
      </c>
      <c r="P286" t="s">
        <v>13</v>
      </c>
      <c r="Q286" t="s">
        <v>169</v>
      </c>
      <c r="V286" s="16">
        <v>-0.13</v>
      </c>
      <c r="W286" t="s">
        <v>59</v>
      </c>
      <c r="X286" t="s">
        <v>46</v>
      </c>
      <c r="Y286" t="s">
        <v>18</v>
      </c>
    </row>
    <row r="287" spans="1:25" x14ac:dyDescent="0.3">
      <c r="A287" t="s">
        <v>23</v>
      </c>
      <c r="B287" s="17">
        <v>2020</v>
      </c>
      <c r="C287" s="17">
        <v>6</v>
      </c>
      <c r="D287" t="s">
        <v>29</v>
      </c>
      <c r="E287" t="s">
        <v>58</v>
      </c>
      <c r="F287" s="18">
        <v>43803</v>
      </c>
      <c r="G287" s="18">
        <v>43803</v>
      </c>
      <c r="H287" s="17">
        <v>125</v>
      </c>
      <c r="I287" t="s">
        <v>31</v>
      </c>
      <c r="J287" t="s">
        <v>48</v>
      </c>
      <c r="K287" t="s">
        <v>22</v>
      </c>
      <c r="L287" t="s">
        <v>60</v>
      </c>
      <c r="O287" t="s">
        <v>23</v>
      </c>
      <c r="P287" t="s">
        <v>13</v>
      </c>
      <c r="Q287" t="s">
        <v>169</v>
      </c>
      <c r="V287" s="16">
        <v>0.3</v>
      </c>
      <c r="W287" t="s">
        <v>59</v>
      </c>
      <c r="X287" t="s">
        <v>46</v>
      </c>
      <c r="Y287" t="s">
        <v>18</v>
      </c>
    </row>
    <row r="288" spans="1:25" x14ac:dyDescent="0.3">
      <c r="A288" t="s">
        <v>23</v>
      </c>
      <c r="B288" s="17">
        <v>2020</v>
      </c>
      <c r="C288" s="17">
        <v>6</v>
      </c>
      <c r="D288" t="s">
        <v>29</v>
      </c>
      <c r="E288" t="s">
        <v>58</v>
      </c>
      <c r="F288" s="18">
        <v>43803</v>
      </c>
      <c r="G288" s="18">
        <v>43803</v>
      </c>
      <c r="H288" s="17">
        <v>126</v>
      </c>
      <c r="I288" t="s">
        <v>31</v>
      </c>
      <c r="K288" t="s">
        <v>12</v>
      </c>
      <c r="L288" t="s">
        <v>28</v>
      </c>
      <c r="O288" t="s">
        <v>23</v>
      </c>
      <c r="P288" t="s">
        <v>13</v>
      </c>
      <c r="Q288" t="s">
        <v>169</v>
      </c>
      <c r="V288" s="16">
        <v>-0.3</v>
      </c>
      <c r="W288" t="s">
        <v>59</v>
      </c>
      <c r="X288" t="s">
        <v>46</v>
      </c>
      <c r="Y288" t="s">
        <v>18</v>
      </c>
    </row>
    <row r="289" spans="1:25" x14ac:dyDescent="0.3">
      <c r="A289" t="s">
        <v>23</v>
      </c>
      <c r="B289" s="17">
        <v>2020</v>
      </c>
      <c r="C289" s="17">
        <v>6</v>
      </c>
      <c r="D289" t="s">
        <v>29</v>
      </c>
      <c r="E289" t="s">
        <v>58</v>
      </c>
      <c r="F289" s="18">
        <v>43803</v>
      </c>
      <c r="G289" s="18">
        <v>43803</v>
      </c>
      <c r="H289" s="17">
        <v>135</v>
      </c>
      <c r="I289" t="s">
        <v>31</v>
      </c>
      <c r="J289" t="s">
        <v>48</v>
      </c>
      <c r="K289" t="s">
        <v>22</v>
      </c>
      <c r="L289" t="s">
        <v>60</v>
      </c>
      <c r="O289" t="s">
        <v>23</v>
      </c>
      <c r="P289" t="s">
        <v>13</v>
      </c>
      <c r="Q289" t="s">
        <v>169</v>
      </c>
      <c r="V289" s="16">
        <v>0.3</v>
      </c>
      <c r="W289" t="s">
        <v>59</v>
      </c>
      <c r="X289" t="s">
        <v>46</v>
      </c>
      <c r="Y289" t="s">
        <v>18</v>
      </c>
    </row>
    <row r="290" spans="1:25" x14ac:dyDescent="0.3">
      <c r="A290" t="s">
        <v>23</v>
      </c>
      <c r="B290" s="17">
        <v>2020</v>
      </c>
      <c r="C290" s="17">
        <v>6</v>
      </c>
      <c r="D290" t="s">
        <v>29</v>
      </c>
      <c r="E290" t="s">
        <v>58</v>
      </c>
      <c r="F290" s="18">
        <v>43803</v>
      </c>
      <c r="G290" s="18">
        <v>43803</v>
      </c>
      <c r="H290" s="17">
        <v>136</v>
      </c>
      <c r="I290" t="s">
        <v>31</v>
      </c>
      <c r="K290" t="s">
        <v>12</v>
      </c>
      <c r="L290" t="s">
        <v>28</v>
      </c>
      <c r="O290" t="s">
        <v>23</v>
      </c>
      <c r="P290" t="s">
        <v>13</v>
      </c>
      <c r="Q290" t="s">
        <v>169</v>
      </c>
      <c r="V290" s="16">
        <v>-0.3</v>
      </c>
      <c r="W290" t="s">
        <v>59</v>
      </c>
      <c r="X290" t="s">
        <v>46</v>
      </c>
      <c r="Y290" t="s">
        <v>18</v>
      </c>
    </row>
    <row r="291" spans="1:25" x14ac:dyDescent="0.3">
      <c r="A291" t="s">
        <v>23</v>
      </c>
      <c r="B291" s="17">
        <v>2020</v>
      </c>
      <c r="C291" s="17">
        <v>6</v>
      </c>
      <c r="D291" t="s">
        <v>29</v>
      </c>
      <c r="E291" t="s">
        <v>58</v>
      </c>
      <c r="F291" s="18">
        <v>43803</v>
      </c>
      <c r="G291" s="18">
        <v>43803</v>
      </c>
      <c r="H291" s="17">
        <v>145</v>
      </c>
      <c r="I291" t="s">
        <v>31</v>
      </c>
      <c r="J291" t="s">
        <v>48</v>
      </c>
      <c r="K291" t="s">
        <v>22</v>
      </c>
      <c r="L291" t="s">
        <v>60</v>
      </c>
      <c r="O291" t="s">
        <v>23</v>
      </c>
      <c r="P291" t="s">
        <v>13</v>
      </c>
      <c r="Q291" t="s">
        <v>169</v>
      </c>
      <c r="V291" s="16">
        <v>0.3</v>
      </c>
      <c r="W291" t="s">
        <v>59</v>
      </c>
      <c r="X291" t="s">
        <v>46</v>
      </c>
      <c r="Y291" t="s">
        <v>18</v>
      </c>
    </row>
    <row r="292" spans="1:25" x14ac:dyDescent="0.3">
      <c r="A292" t="s">
        <v>23</v>
      </c>
      <c r="B292" s="17">
        <v>2020</v>
      </c>
      <c r="C292" s="17">
        <v>6</v>
      </c>
      <c r="D292" t="s">
        <v>29</v>
      </c>
      <c r="E292" t="s">
        <v>58</v>
      </c>
      <c r="F292" s="18">
        <v>43803</v>
      </c>
      <c r="G292" s="18">
        <v>43803</v>
      </c>
      <c r="H292" s="17">
        <v>146</v>
      </c>
      <c r="I292" t="s">
        <v>31</v>
      </c>
      <c r="K292" t="s">
        <v>12</v>
      </c>
      <c r="L292" t="s">
        <v>28</v>
      </c>
      <c r="O292" t="s">
        <v>23</v>
      </c>
      <c r="P292" t="s">
        <v>13</v>
      </c>
      <c r="Q292" t="s">
        <v>169</v>
      </c>
      <c r="V292" s="16">
        <v>-0.3</v>
      </c>
      <c r="W292" t="s">
        <v>59</v>
      </c>
      <c r="X292" t="s">
        <v>46</v>
      </c>
      <c r="Y292" t="s">
        <v>18</v>
      </c>
    </row>
    <row r="293" spans="1:25" x14ac:dyDescent="0.3">
      <c r="A293" t="s">
        <v>23</v>
      </c>
      <c r="B293" s="17">
        <v>2020</v>
      </c>
      <c r="C293" s="17">
        <v>6</v>
      </c>
      <c r="D293" t="s">
        <v>29</v>
      </c>
      <c r="E293" t="s">
        <v>58</v>
      </c>
      <c r="F293" s="18">
        <v>43803</v>
      </c>
      <c r="G293" s="18">
        <v>43803</v>
      </c>
      <c r="H293" s="17">
        <v>155</v>
      </c>
      <c r="I293" t="s">
        <v>31</v>
      </c>
      <c r="J293" t="s">
        <v>48</v>
      </c>
      <c r="K293" t="s">
        <v>22</v>
      </c>
      <c r="L293" t="s">
        <v>60</v>
      </c>
      <c r="O293" t="s">
        <v>23</v>
      </c>
      <c r="P293" t="s">
        <v>13</v>
      </c>
      <c r="Q293" t="s">
        <v>169</v>
      </c>
      <c r="V293" s="16">
        <v>1</v>
      </c>
      <c r="W293" t="s">
        <v>59</v>
      </c>
      <c r="X293" t="s">
        <v>46</v>
      </c>
      <c r="Y293" t="s">
        <v>18</v>
      </c>
    </row>
    <row r="294" spans="1:25" x14ac:dyDescent="0.3">
      <c r="A294" t="s">
        <v>23</v>
      </c>
      <c r="B294" s="17">
        <v>2020</v>
      </c>
      <c r="C294" s="17">
        <v>6</v>
      </c>
      <c r="D294" t="s">
        <v>29</v>
      </c>
      <c r="E294" t="s">
        <v>58</v>
      </c>
      <c r="F294" s="18">
        <v>43803</v>
      </c>
      <c r="G294" s="18">
        <v>43803</v>
      </c>
      <c r="H294" s="17">
        <v>156</v>
      </c>
      <c r="I294" t="s">
        <v>31</v>
      </c>
      <c r="K294" t="s">
        <v>12</v>
      </c>
      <c r="L294" t="s">
        <v>28</v>
      </c>
      <c r="O294" t="s">
        <v>23</v>
      </c>
      <c r="P294" t="s">
        <v>13</v>
      </c>
      <c r="Q294" t="s">
        <v>169</v>
      </c>
      <c r="V294" s="16">
        <v>-1</v>
      </c>
      <c r="W294" t="s">
        <v>59</v>
      </c>
      <c r="X294" t="s">
        <v>46</v>
      </c>
      <c r="Y294" t="s">
        <v>18</v>
      </c>
    </row>
    <row r="295" spans="1:25" x14ac:dyDescent="0.3">
      <c r="A295" t="s">
        <v>23</v>
      </c>
      <c r="B295" s="17">
        <v>2020</v>
      </c>
      <c r="C295" s="17">
        <v>6</v>
      </c>
      <c r="D295" t="s">
        <v>29</v>
      </c>
      <c r="E295" t="s">
        <v>58</v>
      </c>
      <c r="F295" s="18">
        <v>43803</v>
      </c>
      <c r="G295" s="18">
        <v>43803</v>
      </c>
      <c r="H295" s="17">
        <v>165</v>
      </c>
      <c r="I295" t="s">
        <v>31</v>
      </c>
      <c r="J295" t="s">
        <v>48</v>
      </c>
      <c r="K295" t="s">
        <v>22</v>
      </c>
      <c r="L295" t="s">
        <v>60</v>
      </c>
      <c r="O295" t="s">
        <v>23</v>
      </c>
      <c r="P295" t="s">
        <v>13</v>
      </c>
      <c r="Q295" t="s">
        <v>169</v>
      </c>
      <c r="V295" s="16">
        <v>1</v>
      </c>
      <c r="W295" t="s">
        <v>59</v>
      </c>
      <c r="X295" t="s">
        <v>46</v>
      </c>
      <c r="Y295" t="s">
        <v>18</v>
      </c>
    </row>
    <row r="296" spans="1:25" x14ac:dyDescent="0.3">
      <c r="A296" t="s">
        <v>23</v>
      </c>
      <c r="B296" s="17">
        <v>2020</v>
      </c>
      <c r="C296" s="17">
        <v>6</v>
      </c>
      <c r="D296" t="s">
        <v>29</v>
      </c>
      <c r="E296" t="s">
        <v>58</v>
      </c>
      <c r="F296" s="18">
        <v>43803</v>
      </c>
      <c r="G296" s="18">
        <v>43803</v>
      </c>
      <c r="H296" s="17">
        <v>166</v>
      </c>
      <c r="I296" t="s">
        <v>31</v>
      </c>
      <c r="K296" t="s">
        <v>12</v>
      </c>
      <c r="L296" t="s">
        <v>28</v>
      </c>
      <c r="O296" t="s">
        <v>23</v>
      </c>
      <c r="P296" t="s">
        <v>13</v>
      </c>
      <c r="Q296" t="s">
        <v>169</v>
      </c>
      <c r="V296" s="16">
        <v>-1</v>
      </c>
      <c r="W296" t="s">
        <v>59</v>
      </c>
      <c r="X296" t="s">
        <v>46</v>
      </c>
      <c r="Y296" t="s">
        <v>18</v>
      </c>
    </row>
    <row r="297" spans="1:25" x14ac:dyDescent="0.3">
      <c r="A297" t="s">
        <v>23</v>
      </c>
      <c r="B297" s="17">
        <v>2020</v>
      </c>
      <c r="C297" s="17">
        <v>6</v>
      </c>
      <c r="D297" t="s">
        <v>29</v>
      </c>
      <c r="E297" t="s">
        <v>58</v>
      </c>
      <c r="F297" s="18">
        <v>43803</v>
      </c>
      <c r="G297" s="18">
        <v>43803</v>
      </c>
      <c r="H297" s="17">
        <v>175</v>
      </c>
      <c r="I297" t="s">
        <v>31</v>
      </c>
      <c r="J297" t="s">
        <v>48</v>
      </c>
      <c r="K297" t="s">
        <v>22</v>
      </c>
      <c r="L297" t="s">
        <v>60</v>
      </c>
      <c r="O297" t="s">
        <v>23</v>
      </c>
      <c r="P297" t="s">
        <v>13</v>
      </c>
      <c r="Q297" t="s">
        <v>169</v>
      </c>
      <c r="V297" s="16">
        <v>1.27</v>
      </c>
      <c r="W297" t="s">
        <v>59</v>
      </c>
      <c r="X297" t="s">
        <v>46</v>
      </c>
      <c r="Y297" t="s">
        <v>18</v>
      </c>
    </row>
    <row r="298" spans="1:25" x14ac:dyDescent="0.3">
      <c r="A298" t="s">
        <v>23</v>
      </c>
      <c r="B298" s="17">
        <v>2020</v>
      </c>
      <c r="C298" s="17">
        <v>6</v>
      </c>
      <c r="D298" t="s">
        <v>29</v>
      </c>
      <c r="E298" t="s">
        <v>58</v>
      </c>
      <c r="F298" s="18">
        <v>43803</v>
      </c>
      <c r="G298" s="18">
        <v>43803</v>
      </c>
      <c r="H298" s="17">
        <v>176</v>
      </c>
      <c r="I298" t="s">
        <v>31</v>
      </c>
      <c r="K298" t="s">
        <v>12</v>
      </c>
      <c r="L298" t="s">
        <v>28</v>
      </c>
      <c r="O298" t="s">
        <v>23</v>
      </c>
      <c r="P298" t="s">
        <v>13</v>
      </c>
      <c r="Q298" t="s">
        <v>169</v>
      </c>
      <c r="V298" s="16">
        <v>-1.27</v>
      </c>
      <c r="W298" t="s">
        <v>59</v>
      </c>
      <c r="X298" t="s">
        <v>46</v>
      </c>
      <c r="Y298" t="s">
        <v>18</v>
      </c>
    </row>
    <row r="299" spans="1:25" x14ac:dyDescent="0.3">
      <c r="A299" t="s">
        <v>23</v>
      </c>
      <c r="B299" s="17">
        <v>2020</v>
      </c>
      <c r="C299" s="17">
        <v>6</v>
      </c>
      <c r="D299" t="s">
        <v>29</v>
      </c>
      <c r="E299" t="s">
        <v>58</v>
      </c>
      <c r="F299" s="18">
        <v>43803</v>
      </c>
      <c r="G299" s="18">
        <v>43803</v>
      </c>
      <c r="H299" s="17">
        <v>185</v>
      </c>
      <c r="I299" t="s">
        <v>31</v>
      </c>
      <c r="J299" t="s">
        <v>48</v>
      </c>
      <c r="K299" t="s">
        <v>22</v>
      </c>
      <c r="L299" t="s">
        <v>60</v>
      </c>
      <c r="O299" t="s">
        <v>23</v>
      </c>
      <c r="P299" t="s">
        <v>13</v>
      </c>
      <c r="Q299" t="s">
        <v>169</v>
      </c>
      <c r="V299" s="16">
        <v>0.14000000000000001</v>
      </c>
      <c r="W299" t="s">
        <v>59</v>
      </c>
      <c r="X299" t="s">
        <v>46</v>
      </c>
      <c r="Y299" t="s">
        <v>18</v>
      </c>
    </row>
    <row r="300" spans="1:25" x14ac:dyDescent="0.3">
      <c r="A300" t="s">
        <v>23</v>
      </c>
      <c r="B300" s="17">
        <v>2020</v>
      </c>
      <c r="C300" s="17">
        <v>6</v>
      </c>
      <c r="D300" t="s">
        <v>29</v>
      </c>
      <c r="E300" t="s">
        <v>58</v>
      </c>
      <c r="F300" s="18">
        <v>43803</v>
      </c>
      <c r="G300" s="18">
        <v>43803</v>
      </c>
      <c r="H300" s="17">
        <v>186</v>
      </c>
      <c r="I300" t="s">
        <v>31</v>
      </c>
      <c r="K300" t="s">
        <v>12</v>
      </c>
      <c r="L300" t="s">
        <v>28</v>
      </c>
      <c r="O300" t="s">
        <v>23</v>
      </c>
      <c r="P300" t="s">
        <v>13</v>
      </c>
      <c r="Q300" t="s">
        <v>169</v>
      </c>
      <c r="V300" s="16">
        <v>-0.14000000000000001</v>
      </c>
      <c r="W300" t="s">
        <v>59</v>
      </c>
      <c r="X300" t="s">
        <v>46</v>
      </c>
      <c r="Y300" t="s">
        <v>18</v>
      </c>
    </row>
    <row r="301" spans="1:25" x14ac:dyDescent="0.3">
      <c r="A301" t="s">
        <v>23</v>
      </c>
      <c r="B301" s="17">
        <v>2020</v>
      </c>
      <c r="C301" s="17">
        <v>6</v>
      </c>
      <c r="D301" t="s">
        <v>29</v>
      </c>
      <c r="E301" t="s">
        <v>58</v>
      </c>
      <c r="F301" s="18">
        <v>43803</v>
      </c>
      <c r="G301" s="18">
        <v>43803</v>
      </c>
      <c r="H301" s="17">
        <v>195</v>
      </c>
      <c r="I301" t="s">
        <v>31</v>
      </c>
      <c r="J301" t="s">
        <v>48</v>
      </c>
      <c r="K301" t="s">
        <v>22</v>
      </c>
      <c r="L301" t="s">
        <v>60</v>
      </c>
      <c r="O301" t="s">
        <v>23</v>
      </c>
      <c r="P301" t="s">
        <v>13</v>
      </c>
      <c r="Q301" t="s">
        <v>169</v>
      </c>
      <c r="V301" s="16">
        <v>0.14000000000000001</v>
      </c>
      <c r="W301" t="s">
        <v>59</v>
      </c>
      <c r="X301" t="s">
        <v>46</v>
      </c>
      <c r="Y301" t="s">
        <v>18</v>
      </c>
    </row>
    <row r="302" spans="1:25" x14ac:dyDescent="0.3">
      <c r="A302" t="s">
        <v>23</v>
      </c>
      <c r="B302" s="17">
        <v>2020</v>
      </c>
      <c r="C302" s="17">
        <v>6</v>
      </c>
      <c r="D302" t="s">
        <v>29</v>
      </c>
      <c r="E302" t="s">
        <v>58</v>
      </c>
      <c r="F302" s="18">
        <v>43803</v>
      </c>
      <c r="G302" s="18">
        <v>43803</v>
      </c>
      <c r="H302" s="17">
        <v>196</v>
      </c>
      <c r="I302" t="s">
        <v>31</v>
      </c>
      <c r="K302" t="s">
        <v>12</v>
      </c>
      <c r="L302" t="s">
        <v>28</v>
      </c>
      <c r="O302" t="s">
        <v>23</v>
      </c>
      <c r="P302" t="s">
        <v>13</v>
      </c>
      <c r="Q302" t="s">
        <v>169</v>
      </c>
      <c r="V302" s="16">
        <v>-0.14000000000000001</v>
      </c>
      <c r="W302" t="s">
        <v>59</v>
      </c>
      <c r="X302" t="s">
        <v>46</v>
      </c>
      <c r="Y302" t="s">
        <v>18</v>
      </c>
    </row>
    <row r="303" spans="1:25" x14ac:dyDescent="0.3">
      <c r="A303" t="s">
        <v>23</v>
      </c>
      <c r="B303" s="17">
        <v>2020</v>
      </c>
      <c r="C303" s="17">
        <v>6</v>
      </c>
      <c r="D303" t="s">
        <v>29</v>
      </c>
      <c r="E303" t="s">
        <v>58</v>
      </c>
      <c r="F303" s="18">
        <v>43803</v>
      </c>
      <c r="G303" s="18">
        <v>43803</v>
      </c>
      <c r="H303" s="17">
        <v>205</v>
      </c>
      <c r="I303" t="s">
        <v>31</v>
      </c>
      <c r="J303" t="s">
        <v>48</v>
      </c>
      <c r="K303" t="s">
        <v>22</v>
      </c>
      <c r="L303" t="s">
        <v>60</v>
      </c>
      <c r="O303" t="s">
        <v>23</v>
      </c>
      <c r="P303" t="s">
        <v>13</v>
      </c>
      <c r="Q303" t="s">
        <v>169</v>
      </c>
      <c r="V303" s="16">
        <v>0.17</v>
      </c>
      <c r="W303" t="s">
        <v>59</v>
      </c>
      <c r="X303" t="s">
        <v>46</v>
      </c>
      <c r="Y303" t="s">
        <v>18</v>
      </c>
    </row>
    <row r="304" spans="1:25" x14ac:dyDescent="0.3">
      <c r="A304" t="s">
        <v>23</v>
      </c>
      <c r="B304" s="17">
        <v>2020</v>
      </c>
      <c r="C304" s="17">
        <v>6</v>
      </c>
      <c r="D304" t="s">
        <v>29</v>
      </c>
      <c r="E304" t="s">
        <v>58</v>
      </c>
      <c r="F304" s="18">
        <v>43803</v>
      </c>
      <c r="G304" s="18">
        <v>43803</v>
      </c>
      <c r="H304" s="17">
        <v>206</v>
      </c>
      <c r="I304" t="s">
        <v>31</v>
      </c>
      <c r="K304" t="s">
        <v>12</v>
      </c>
      <c r="L304" t="s">
        <v>28</v>
      </c>
      <c r="O304" t="s">
        <v>23</v>
      </c>
      <c r="P304" t="s">
        <v>13</v>
      </c>
      <c r="Q304" t="s">
        <v>169</v>
      </c>
      <c r="V304" s="16">
        <v>-0.17</v>
      </c>
      <c r="W304" t="s">
        <v>59</v>
      </c>
      <c r="X304" t="s">
        <v>46</v>
      </c>
      <c r="Y304" t="s">
        <v>18</v>
      </c>
    </row>
    <row r="305" spans="1:25" x14ac:dyDescent="0.3">
      <c r="A305" t="s">
        <v>23</v>
      </c>
      <c r="B305" s="17">
        <v>2020</v>
      </c>
      <c r="C305" s="17">
        <v>6</v>
      </c>
      <c r="D305" t="s">
        <v>29</v>
      </c>
      <c r="E305" t="s">
        <v>61</v>
      </c>
      <c r="F305" s="18">
        <v>43804</v>
      </c>
      <c r="G305" s="18">
        <v>43804</v>
      </c>
      <c r="H305" s="17">
        <v>25</v>
      </c>
      <c r="I305" t="s">
        <v>31</v>
      </c>
      <c r="K305" t="s">
        <v>12</v>
      </c>
      <c r="L305" t="s">
        <v>28</v>
      </c>
      <c r="O305" t="s">
        <v>23</v>
      </c>
      <c r="P305" t="s">
        <v>13</v>
      </c>
      <c r="Q305" t="s">
        <v>169</v>
      </c>
      <c r="V305" s="16">
        <v>0.42</v>
      </c>
      <c r="W305" t="s">
        <v>59</v>
      </c>
      <c r="X305" t="s">
        <v>46</v>
      </c>
      <c r="Y305" t="s">
        <v>14</v>
      </c>
    </row>
    <row r="306" spans="1:25" x14ac:dyDescent="0.3">
      <c r="A306" t="s">
        <v>23</v>
      </c>
      <c r="B306" s="17">
        <v>2020</v>
      </c>
      <c r="C306" s="17">
        <v>6</v>
      </c>
      <c r="D306" t="s">
        <v>29</v>
      </c>
      <c r="E306" t="s">
        <v>61</v>
      </c>
      <c r="F306" s="18">
        <v>43804</v>
      </c>
      <c r="G306" s="18">
        <v>43804</v>
      </c>
      <c r="H306" s="17">
        <v>26</v>
      </c>
      <c r="I306" t="s">
        <v>31</v>
      </c>
      <c r="K306" t="s">
        <v>25</v>
      </c>
      <c r="L306" t="s">
        <v>28</v>
      </c>
      <c r="P306" t="s">
        <v>13</v>
      </c>
      <c r="V306" s="16">
        <v>-0.42</v>
      </c>
      <c r="W306" t="s">
        <v>59</v>
      </c>
      <c r="X306" t="s">
        <v>46</v>
      </c>
      <c r="Y306" t="s">
        <v>14</v>
      </c>
    </row>
    <row r="307" spans="1:25" x14ac:dyDescent="0.3">
      <c r="A307" t="s">
        <v>23</v>
      </c>
      <c r="B307" s="17">
        <v>2020</v>
      </c>
      <c r="C307" s="17">
        <v>6</v>
      </c>
      <c r="D307" t="s">
        <v>29</v>
      </c>
      <c r="E307" t="s">
        <v>61</v>
      </c>
      <c r="F307" s="18">
        <v>43804</v>
      </c>
      <c r="G307" s="18">
        <v>43804</v>
      </c>
      <c r="H307" s="17">
        <v>35</v>
      </c>
      <c r="I307" t="s">
        <v>31</v>
      </c>
      <c r="K307" t="s">
        <v>12</v>
      </c>
      <c r="L307" t="s">
        <v>28</v>
      </c>
      <c r="O307" t="s">
        <v>23</v>
      </c>
      <c r="P307" t="s">
        <v>13</v>
      </c>
      <c r="Q307" t="s">
        <v>169</v>
      </c>
      <c r="V307" s="16">
        <v>0.04</v>
      </c>
      <c r="W307" t="s">
        <v>59</v>
      </c>
      <c r="X307" t="s">
        <v>46</v>
      </c>
      <c r="Y307" t="s">
        <v>14</v>
      </c>
    </row>
    <row r="308" spans="1:25" x14ac:dyDescent="0.3">
      <c r="A308" t="s">
        <v>23</v>
      </c>
      <c r="B308" s="17">
        <v>2020</v>
      </c>
      <c r="C308" s="17">
        <v>6</v>
      </c>
      <c r="D308" t="s">
        <v>29</v>
      </c>
      <c r="E308" t="s">
        <v>61</v>
      </c>
      <c r="F308" s="18">
        <v>43804</v>
      </c>
      <c r="G308" s="18">
        <v>43804</v>
      </c>
      <c r="H308" s="17">
        <v>36</v>
      </c>
      <c r="I308" t="s">
        <v>31</v>
      </c>
      <c r="K308" t="s">
        <v>25</v>
      </c>
      <c r="L308" t="s">
        <v>28</v>
      </c>
      <c r="P308" t="s">
        <v>13</v>
      </c>
      <c r="V308" s="16">
        <v>-0.04</v>
      </c>
      <c r="W308" t="s">
        <v>59</v>
      </c>
      <c r="X308" t="s">
        <v>46</v>
      </c>
      <c r="Y308" t="s">
        <v>14</v>
      </c>
    </row>
    <row r="309" spans="1:25" x14ac:dyDescent="0.3">
      <c r="A309" t="s">
        <v>23</v>
      </c>
      <c r="B309" s="17">
        <v>2020</v>
      </c>
      <c r="C309" s="17">
        <v>6</v>
      </c>
      <c r="D309" t="s">
        <v>29</v>
      </c>
      <c r="E309" t="s">
        <v>61</v>
      </c>
      <c r="F309" s="18">
        <v>43804</v>
      </c>
      <c r="G309" s="18">
        <v>43804</v>
      </c>
      <c r="H309" s="17">
        <v>45</v>
      </c>
      <c r="I309" t="s">
        <v>31</v>
      </c>
      <c r="K309" t="s">
        <v>12</v>
      </c>
      <c r="L309" t="s">
        <v>28</v>
      </c>
      <c r="O309" t="s">
        <v>23</v>
      </c>
      <c r="P309" t="s">
        <v>13</v>
      </c>
      <c r="Q309" t="s">
        <v>169</v>
      </c>
      <c r="V309" s="16">
        <v>0.43</v>
      </c>
      <c r="W309" t="s">
        <v>59</v>
      </c>
      <c r="X309" t="s">
        <v>46</v>
      </c>
      <c r="Y309" t="s">
        <v>14</v>
      </c>
    </row>
    <row r="310" spans="1:25" x14ac:dyDescent="0.3">
      <c r="A310" t="s">
        <v>23</v>
      </c>
      <c r="B310" s="17">
        <v>2020</v>
      </c>
      <c r="C310" s="17">
        <v>6</v>
      </c>
      <c r="D310" t="s">
        <v>29</v>
      </c>
      <c r="E310" t="s">
        <v>61</v>
      </c>
      <c r="F310" s="18">
        <v>43804</v>
      </c>
      <c r="G310" s="18">
        <v>43804</v>
      </c>
      <c r="H310" s="17">
        <v>46</v>
      </c>
      <c r="I310" t="s">
        <v>31</v>
      </c>
      <c r="K310" t="s">
        <v>25</v>
      </c>
      <c r="L310" t="s">
        <v>28</v>
      </c>
      <c r="P310" t="s">
        <v>13</v>
      </c>
      <c r="V310" s="16">
        <v>-0.43</v>
      </c>
      <c r="W310" t="s">
        <v>59</v>
      </c>
      <c r="X310" t="s">
        <v>46</v>
      </c>
      <c r="Y310" t="s">
        <v>14</v>
      </c>
    </row>
    <row r="311" spans="1:25" x14ac:dyDescent="0.3">
      <c r="A311" t="s">
        <v>23</v>
      </c>
      <c r="B311" s="17">
        <v>2020</v>
      </c>
      <c r="C311" s="17">
        <v>6</v>
      </c>
      <c r="D311" t="s">
        <v>29</v>
      </c>
      <c r="E311" t="s">
        <v>61</v>
      </c>
      <c r="F311" s="18">
        <v>43804</v>
      </c>
      <c r="G311" s="18">
        <v>43804</v>
      </c>
      <c r="H311" s="17">
        <v>55</v>
      </c>
      <c r="I311" t="s">
        <v>31</v>
      </c>
      <c r="K311" t="s">
        <v>12</v>
      </c>
      <c r="L311" t="s">
        <v>28</v>
      </c>
      <c r="O311" t="s">
        <v>23</v>
      </c>
      <c r="P311" t="s">
        <v>13</v>
      </c>
      <c r="Q311" t="s">
        <v>169</v>
      </c>
      <c r="V311" s="16">
        <v>0.43</v>
      </c>
      <c r="W311" t="s">
        <v>59</v>
      </c>
      <c r="X311" t="s">
        <v>46</v>
      </c>
      <c r="Y311" t="s">
        <v>14</v>
      </c>
    </row>
    <row r="312" spans="1:25" x14ac:dyDescent="0.3">
      <c r="A312" t="s">
        <v>23</v>
      </c>
      <c r="B312" s="17">
        <v>2020</v>
      </c>
      <c r="C312" s="17">
        <v>6</v>
      </c>
      <c r="D312" t="s">
        <v>29</v>
      </c>
      <c r="E312" t="s">
        <v>61</v>
      </c>
      <c r="F312" s="18">
        <v>43804</v>
      </c>
      <c r="G312" s="18">
        <v>43804</v>
      </c>
      <c r="H312" s="17">
        <v>56</v>
      </c>
      <c r="I312" t="s">
        <v>31</v>
      </c>
      <c r="K312" t="s">
        <v>25</v>
      </c>
      <c r="L312" t="s">
        <v>28</v>
      </c>
      <c r="P312" t="s">
        <v>13</v>
      </c>
      <c r="V312" s="16">
        <v>-0.43</v>
      </c>
      <c r="W312" t="s">
        <v>59</v>
      </c>
      <c r="X312" t="s">
        <v>46</v>
      </c>
      <c r="Y312" t="s">
        <v>14</v>
      </c>
    </row>
    <row r="313" spans="1:25" x14ac:dyDescent="0.3">
      <c r="A313" t="s">
        <v>23</v>
      </c>
      <c r="B313" s="17">
        <v>2020</v>
      </c>
      <c r="C313" s="17">
        <v>6</v>
      </c>
      <c r="D313" t="s">
        <v>29</v>
      </c>
      <c r="E313" t="s">
        <v>61</v>
      </c>
      <c r="F313" s="18">
        <v>43804</v>
      </c>
      <c r="G313" s="18">
        <v>43804</v>
      </c>
      <c r="H313" s="17">
        <v>65</v>
      </c>
      <c r="I313" t="s">
        <v>31</v>
      </c>
      <c r="K313" t="s">
        <v>12</v>
      </c>
      <c r="L313" t="s">
        <v>28</v>
      </c>
      <c r="O313" t="s">
        <v>23</v>
      </c>
      <c r="P313" t="s">
        <v>13</v>
      </c>
      <c r="Q313" t="s">
        <v>169</v>
      </c>
      <c r="V313" s="16">
        <v>0.51</v>
      </c>
      <c r="W313" t="s">
        <v>59</v>
      </c>
      <c r="X313" t="s">
        <v>46</v>
      </c>
      <c r="Y313" t="s">
        <v>14</v>
      </c>
    </row>
    <row r="314" spans="1:25" x14ac:dyDescent="0.3">
      <c r="A314" t="s">
        <v>23</v>
      </c>
      <c r="B314" s="17">
        <v>2020</v>
      </c>
      <c r="C314" s="17">
        <v>6</v>
      </c>
      <c r="D314" t="s">
        <v>29</v>
      </c>
      <c r="E314" t="s">
        <v>61</v>
      </c>
      <c r="F314" s="18">
        <v>43804</v>
      </c>
      <c r="G314" s="18">
        <v>43804</v>
      </c>
      <c r="H314" s="17">
        <v>66</v>
      </c>
      <c r="I314" t="s">
        <v>31</v>
      </c>
      <c r="K314" t="s">
        <v>25</v>
      </c>
      <c r="L314" t="s">
        <v>28</v>
      </c>
      <c r="P314" t="s">
        <v>13</v>
      </c>
      <c r="V314" s="16">
        <v>-0.51</v>
      </c>
      <c r="W314" t="s">
        <v>59</v>
      </c>
      <c r="X314" t="s">
        <v>46</v>
      </c>
      <c r="Y314" t="s">
        <v>14</v>
      </c>
    </row>
    <row r="315" spans="1:25" x14ac:dyDescent="0.3">
      <c r="A315" t="s">
        <v>23</v>
      </c>
      <c r="B315" s="17">
        <v>2020</v>
      </c>
      <c r="C315" s="17">
        <v>6</v>
      </c>
      <c r="D315" t="s">
        <v>29</v>
      </c>
      <c r="E315" t="s">
        <v>61</v>
      </c>
      <c r="F315" s="18">
        <v>43804</v>
      </c>
      <c r="G315" s="18">
        <v>43804</v>
      </c>
      <c r="H315" s="17">
        <v>75</v>
      </c>
      <c r="I315" t="s">
        <v>31</v>
      </c>
      <c r="K315" t="s">
        <v>12</v>
      </c>
      <c r="L315" t="s">
        <v>28</v>
      </c>
      <c r="O315" t="s">
        <v>23</v>
      </c>
      <c r="P315" t="s">
        <v>13</v>
      </c>
      <c r="Q315" t="s">
        <v>169</v>
      </c>
      <c r="V315" s="16">
        <v>0.05</v>
      </c>
      <c r="W315" t="s">
        <v>59</v>
      </c>
      <c r="X315" t="s">
        <v>46</v>
      </c>
      <c r="Y315" t="s">
        <v>14</v>
      </c>
    </row>
    <row r="316" spans="1:25" x14ac:dyDescent="0.3">
      <c r="A316" t="s">
        <v>23</v>
      </c>
      <c r="B316" s="17">
        <v>2020</v>
      </c>
      <c r="C316" s="17">
        <v>6</v>
      </c>
      <c r="D316" t="s">
        <v>29</v>
      </c>
      <c r="E316" t="s">
        <v>61</v>
      </c>
      <c r="F316" s="18">
        <v>43804</v>
      </c>
      <c r="G316" s="18">
        <v>43804</v>
      </c>
      <c r="H316" s="17">
        <v>76</v>
      </c>
      <c r="I316" t="s">
        <v>31</v>
      </c>
      <c r="K316" t="s">
        <v>25</v>
      </c>
      <c r="L316" t="s">
        <v>28</v>
      </c>
      <c r="P316" t="s">
        <v>13</v>
      </c>
      <c r="V316" s="16">
        <v>-0.05</v>
      </c>
      <c r="W316" t="s">
        <v>59</v>
      </c>
      <c r="X316" t="s">
        <v>46</v>
      </c>
      <c r="Y316" t="s">
        <v>14</v>
      </c>
    </row>
    <row r="317" spans="1:25" x14ac:dyDescent="0.3">
      <c r="A317" t="s">
        <v>23</v>
      </c>
      <c r="B317" s="17">
        <v>2020</v>
      </c>
      <c r="C317" s="17">
        <v>6</v>
      </c>
      <c r="D317" t="s">
        <v>29</v>
      </c>
      <c r="E317" t="s">
        <v>61</v>
      </c>
      <c r="F317" s="18">
        <v>43804</v>
      </c>
      <c r="G317" s="18">
        <v>43804</v>
      </c>
      <c r="H317" s="17">
        <v>85</v>
      </c>
      <c r="I317" t="s">
        <v>31</v>
      </c>
      <c r="K317" t="s">
        <v>12</v>
      </c>
      <c r="L317" t="s">
        <v>28</v>
      </c>
      <c r="O317" t="s">
        <v>23</v>
      </c>
      <c r="P317" t="s">
        <v>13</v>
      </c>
      <c r="Q317" t="s">
        <v>169</v>
      </c>
      <c r="V317" s="16">
        <v>0.43</v>
      </c>
      <c r="W317" t="s">
        <v>59</v>
      </c>
      <c r="X317" t="s">
        <v>46</v>
      </c>
      <c r="Y317" t="s">
        <v>14</v>
      </c>
    </row>
    <row r="318" spans="1:25" x14ac:dyDescent="0.3">
      <c r="A318" t="s">
        <v>23</v>
      </c>
      <c r="B318" s="17">
        <v>2020</v>
      </c>
      <c r="C318" s="17">
        <v>6</v>
      </c>
      <c r="D318" t="s">
        <v>29</v>
      </c>
      <c r="E318" t="s">
        <v>61</v>
      </c>
      <c r="F318" s="18">
        <v>43804</v>
      </c>
      <c r="G318" s="18">
        <v>43804</v>
      </c>
      <c r="H318" s="17">
        <v>86</v>
      </c>
      <c r="I318" t="s">
        <v>31</v>
      </c>
      <c r="K318" t="s">
        <v>25</v>
      </c>
      <c r="L318" t="s">
        <v>28</v>
      </c>
      <c r="P318" t="s">
        <v>13</v>
      </c>
      <c r="V318" s="16">
        <v>-0.43</v>
      </c>
      <c r="W318" t="s">
        <v>59</v>
      </c>
      <c r="X318" t="s">
        <v>46</v>
      </c>
      <c r="Y318" t="s">
        <v>14</v>
      </c>
    </row>
    <row r="319" spans="1:25" x14ac:dyDescent="0.3">
      <c r="A319" t="s">
        <v>23</v>
      </c>
      <c r="B319" s="17">
        <v>2020</v>
      </c>
      <c r="C319" s="17">
        <v>6</v>
      </c>
      <c r="D319" t="s">
        <v>29</v>
      </c>
      <c r="E319" t="s">
        <v>61</v>
      </c>
      <c r="F319" s="18">
        <v>43804</v>
      </c>
      <c r="G319" s="18">
        <v>43804</v>
      </c>
      <c r="H319" s="17">
        <v>95</v>
      </c>
      <c r="I319" t="s">
        <v>31</v>
      </c>
      <c r="K319" t="s">
        <v>12</v>
      </c>
      <c r="L319" t="s">
        <v>28</v>
      </c>
      <c r="O319" t="s">
        <v>23</v>
      </c>
      <c r="P319" t="s">
        <v>13</v>
      </c>
      <c r="Q319" t="s">
        <v>169</v>
      </c>
      <c r="V319" s="16">
        <v>0.42</v>
      </c>
      <c r="W319" t="s">
        <v>59</v>
      </c>
      <c r="X319" t="s">
        <v>46</v>
      </c>
      <c r="Y319" t="s">
        <v>14</v>
      </c>
    </row>
    <row r="320" spans="1:25" x14ac:dyDescent="0.3">
      <c r="A320" t="s">
        <v>23</v>
      </c>
      <c r="B320" s="17">
        <v>2020</v>
      </c>
      <c r="C320" s="17">
        <v>6</v>
      </c>
      <c r="D320" t="s">
        <v>29</v>
      </c>
      <c r="E320" t="s">
        <v>61</v>
      </c>
      <c r="F320" s="18">
        <v>43804</v>
      </c>
      <c r="G320" s="18">
        <v>43804</v>
      </c>
      <c r="H320" s="17">
        <v>96</v>
      </c>
      <c r="I320" t="s">
        <v>31</v>
      </c>
      <c r="K320" t="s">
        <v>25</v>
      </c>
      <c r="L320" t="s">
        <v>28</v>
      </c>
      <c r="P320" t="s">
        <v>13</v>
      </c>
      <c r="V320" s="16">
        <v>-0.42</v>
      </c>
      <c r="W320" t="s">
        <v>59</v>
      </c>
      <c r="X320" t="s">
        <v>46</v>
      </c>
      <c r="Y320" t="s">
        <v>14</v>
      </c>
    </row>
    <row r="321" spans="1:25" x14ac:dyDescent="0.3">
      <c r="A321" t="s">
        <v>23</v>
      </c>
      <c r="B321" s="17">
        <v>2020</v>
      </c>
      <c r="C321" s="17">
        <v>6</v>
      </c>
      <c r="D321" t="s">
        <v>29</v>
      </c>
      <c r="E321" t="s">
        <v>61</v>
      </c>
      <c r="F321" s="18">
        <v>43804</v>
      </c>
      <c r="G321" s="18">
        <v>43804</v>
      </c>
      <c r="H321" s="17">
        <v>105</v>
      </c>
      <c r="I321" t="s">
        <v>31</v>
      </c>
      <c r="K321" t="s">
        <v>12</v>
      </c>
      <c r="L321" t="s">
        <v>28</v>
      </c>
      <c r="O321" t="s">
        <v>23</v>
      </c>
      <c r="P321" t="s">
        <v>13</v>
      </c>
      <c r="Q321" t="s">
        <v>169</v>
      </c>
      <c r="V321" s="16">
        <v>1.0900000000000001</v>
      </c>
      <c r="W321" t="s">
        <v>59</v>
      </c>
      <c r="X321" t="s">
        <v>46</v>
      </c>
      <c r="Y321" t="s">
        <v>14</v>
      </c>
    </row>
    <row r="322" spans="1:25" x14ac:dyDescent="0.3">
      <c r="A322" t="s">
        <v>23</v>
      </c>
      <c r="B322" s="17">
        <v>2020</v>
      </c>
      <c r="C322" s="17">
        <v>6</v>
      </c>
      <c r="D322" t="s">
        <v>29</v>
      </c>
      <c r="E322" t="s">
        <v>61</v>
      </c>
      <c r="F322" s="18">
        <v>43804</v>
      </c>
      <c r="G322" s="18">
        <v>43804</v>
      </c>
      <c r="H322" s="17">
        <v>106</v>
      </c>
      <c r="I322" t="s">
        <v>31</v>
      </c>
      <c r="K322" t="s">
        <v>25</v>
      </c>
      <c r="L322" t="s">
        <v>28</v>
      </c>
      <c r="P322" t="s">
        <v>13</v>
      </c>
      <c r="V322" s="16">
        <v>-1.0900000000000001</v>
      </c>
      <c r="W322" t="s">
        <v>59</v>
      </c>
      <c r="X322" t="s">
        <v>46</v>
      </c>
      <c r="Y322" t="s">
        <v>14</v>
      </c>
    </row>
    <row r="323" spans="1:25" x14ac:dyDescent="0.3">
      <c r="A323" t="s">
        <v>23</v>
      </c>
      <c r="B323" s="17">
        <v>2020</v>
      </c>
      <c r="C323" s="17">
        <v>6</v>
      </c>
      <c r="D323" t="s">
        <v>29</v>
      </c>
      <c r="E323" t="s">
        <v>61</v>
      </c>
      <c r="F323" s="18">
        <v>43804</v>
      </c>
      <c r="G323" s="18">
        <v>43804</v>
      </c>
      <c r="H323" s="17">
        <v>115</v>
      </c>
      <c r="I323" t="s">
        <v>31</v>
      </c>
      <c r="K323" t="s">
        <v>12</v>
      </c>
      <c r="L323" t="s">
        <v>28</v>
      </c>
      <c r="O323" t="s">
        <v>23</v>
      </c>
      <c r="P323" t="s">
        <v>13</v>
      </c>
      <c r="Q323" t="s">
        <v>169</v>
      </c>
      <c r="V323" s="16">
        <v>0.13</v>
      </c>
      <c r="W323" t="s">
        <v>59</v>
      </c>
      <c r="X323" t="s">
        <v>46</v>
      </c>
      <c r="Y323" t="s">
        <v>14</v>
      </c>
    </row>
    <row r="324" spans="1:25" x14ac:dyDescent="0.3">
      <c r="A324" t="s">
        <v>23</v>
      </c>
      <c r="B324" s="17">
        <v>2020</v>
      </c>
      <c r="C324" s="17">
        <v>6</v>
      </c>
      <c r="D324" t="s">
        <v>29</v>
      </c>
      <c r="E324" t="s">
        <v>61</v>
      </c>
      <c r="F324" s="18">
        <v>43804</v>
      </c>
      <c r="G324" s="18">
        <v>43804</v>
      </c>
      <c r="H324" s="17">
        <v>116</v>
      </c>
      <c r="I324" t="s">
        <v>31</v>
      </c>
      <c r="K324" t="s">
        <v>25</v>
      </c>
      <c r="L324" t="s">
        <v>28</v>
      </c>
      <c r="P324" t="s">
        <v>13</v>
      </c>
      <c r="V324" s="16">
        <v>-0.13</v>
      </c>
      <c r="W324" t="s">
        <v>59</v>
      </c>
      <c r="X324" t="s">
        <v>46</v>
      </c>
      <c r="Y324" t="s">
        <v>14</v>
      </c>
    </row>
    <row r="325" spans="1:25" x14ac:dyDescent="0.3">
      <c r="A325" t="s">
        <v>23</v>
      </c>
      <c r="B325" s="17">
        <v>2020</v>
      </c>
      <c r="C325" s="17">
        <v>6</v>
      </c>
      <c r="D325" t="s">
        <v>29</v>
      </c>
      <c r="E325" t="s">
        <v>61</v>
      </c>
      <c r="F325" s="18">
        <v>43804</v>
      </c>
      <c r="G325" s="18">
        <v>43804</v>
      </c>
      <c r="H325" s="17">
        <v>125</v>
      </c>
      <c r="I325" t="s">
        <v>31</v>
      </c>
      <c r="K325" t="s">
        <v>12</v>
      </c>
      <c r="L325" t="s">
        <v>28</v>
      </c>
      <c r="O325" t="s">
        <v>23</v>
      </c>
      <c r="P325" t="s">
        <v>13</v>
      </c>
      <c r="Q325" t="s">
        <v>169</v>
      </c>
      <c r="V325" s="16">
        <v>0.3</v>
      </c>
      <c r="W325" t="s">
        <v>59</v>
      </c>
      <c r="X325" t="s">
        <v>46</v>
      </c>
      <c r="Y325" t="s">
        <v>14</v>
      </c>
    </row>
    <row r="326" spans="1:25" x14ac:dyDescent="0.3">
      <c r="A326" t="s">
        <v>23</v>
      </c>
      <c r="B326" s="17">
        <v>2020</v>
      </c>
      <c r="C326" s="17">
        <v>6</v>
      </c>
      <c r="D326" t="s">
        <v>29</v>
      </c>
      <c r="E326" t="s">
        <v>61</v>
      </c>
      <c r="F326" s="18">
        <v>43804</v>
      </c>
      <c r="G326" s="18">
        <v>43804</v>
      </c>
      <c r="H326" s="17">
        <v>126</v>
      </c>
      <c r="I326" t="s">
        <v>31</v>
      </c>
      <c r="K326" t="s">
        <v>25</v>
      </c>
      <c r="L326" t="s">
        <v>28</v>
      </c>
      <c r="P326" t="s">
        <v>13</v>
      </c>
      <c r="V326" s="16">
        <v>-0.3</v>
      </c>
      <c r="W326" t="s">
        <v>59</v>
      </c>
      <c r="X326" t="s">
        <v>46</v>
      </c>
      <c r="Y326" t="s">
        <v>14</v>
      </c>
    </row>
    <row r="327" spans="1:25" x14ac:dyDescent="0.3">
      <c r="A327" t="s">
        <v>23</v>
      </c>
      <c r="B327" s="17">
        <v>2020</v>
      </c>
      <c r="C327" s="17">
        <v>6</v>
      </c>
      <c r="D327" t="s">
        <v>29</v>
      </c>
      <c r="E327" t="s">
        <v>61</v>
      </c>
      <c r="F327" s="18">
        <v>43804</v>
      </c>
      <c r="G327" s="18">
        <v>43804</v>
      </c>
      <c r="H327" s="17">
        <v>135</v>
      </c>
      <c r="I327" t="s">
        <v>31</v>
      </c>
      <c r="K327" t="s">
        <v>12</v>
      </c>
      <c r="L327" t="s">
        <v>28</v>
      </c>
      <c r="O327" t="s">
        <v>23</v>
      </c>
      <c r="P327" t="s">
        <v>13</v>
      </c>
      <c r="Q327" t="s">
        <v>169</v>
      </c>
      <c r="V327" s="16">
        <v>0.3</v>
      </c>
      <c r="W327" t="s">
        <v>59</v>
      </c>
      <c r="X327" t="s">
        <v>46</v>
      </c>
      <c r="Y327" t="s">
        <v>14</v>
      </c>
    </row>
    <row r="328" spans="1:25" x14ac:dyDescent="0.3">
      <c r="A328" t="s">
        <v>23</v>
      </c>
      <c r="B328" s="17">
        <v>2020</v>
      </c>
      <c r="C328" s="17">
        <v>6</v>
      </c>
      <c r="D328" t="s">
        <v>29</v>
      </c>
      <c r="E328" t="s">
        <v>61</v>
      </c>
      <c r="F328" s="18">
        <v>43804</v>
      </c>
      <c r="G328" s="18">
        <v>43804</v>
      </c>
      <c r="H328" s="17">
        <v>136</v>
      </c>
      <c r="I328" t="s">
        <v>31</v>
      </c>
      <c r="K328" t="s">
        <v>25</v>
      </c>
      <c r="L328" t="s">
        <v>28</v>
      </c>
      <c r="P328" t="s">
        <v>13</v>
      </c>
      <c r="V328" s="16">
        <v>-0.3</v>
      </c>
      <c r="W328" t="s">
        <v>59</v>
      </c>
      <c r="X328" t="s">
        <v>46</v>
      </c>
      <c r="Y328" t="s">
        <v>14</v>
      </c>
    </row>
    <row r="329" spans="1:25" x14ac:dyDescent="0.3">
      <c r="A329" t="s">
        <v>23</v>
      </c>
      <c r="B329" s="17">
        <v>2020</v>
      </c>
      <c r="C329" s="17">
        <v>6</v>
      </c>
      <c r="D329" t="s">
        <v>29</v>
      </c>
      <c r="E329" t="s">
        <v>61</v>
      </c>
      <c r="F329" s="18">
        <v>43804</v>
      </c>
      <c r="G329" s="18">
        <v>43804</v>
      </c>
      <c r="H329" s="17">
        <v>145</v>
      </c>
      <c r="I329" t="s">
        <v>31</v>
      </c>
      <c r="K329" t="s">
        <v>12</v>
      </c>
      <c r="L329" t="s">
        <v>28</v>
      </c>
      <c r="O329" t="s">
        <v>23</v>
      </c>
      <c r="P329" t="s">
        <v>13</v>
      </c>
      <c r="Q329" t="s">
        <v>169</v>
      </c>
      <c r="V329" s="16">
        <v>0.3</v>
      </c>
      <c r="W329" t="s">
        <v>59</v>
      </c>
      <c r="X329" t="s">
        <v>46</v>
      </c>
      <c r="Y329" t="s">
        <v>14</v>
      </c>
    </row>
    <row r="330" spans="1:25" x14ac:dyDescent="0.3">
      <c r="A330" t="s">
        <v>23</v>
      </c>
      <c r="B330" s="17">
        <v>2020</v>
      </c>
      <c r="C330" s="17">
        <v>6</v>
      </c>
      <c r="D330" t="s">
        <v>29</v>
      </c>
      <c r="E330" t="s">
        <v>61</v>
      </c>
      <c r="F330" s="18">
        <v>43804</v>
      </c>
      <c r="G330" s="18">
        <v>43804</v>
      </c>
      <c r="H330" s="17">
        <v>146</v>
      </c>
      <c r="I330" t="s">
        <v>31</v>
      </c>
      <c r="K330" t="s">
        <v>25</v>
      </c>
      <c r="L330" t="s">
        <v>28</v>
      </c>
      <c r="P330" t="s">
        <v>13</v>
      </c>
      <c r="V330" s="16">
        <v>-0.3</v>
      </c>
      <c r="W330" t="s">
        <v>59</v>
      </c>
      <c r="X330" t="s">
        <v>46</v>
      </c>
      <c r="Y330" t="s">
        <v>14</v>
      </c>
    </row>
    <row r="331" spans="1:25" x14ac:dyDescent="0.3">
      <c r="A331" t="s">
        <v>23</v>
      </c>
      <c r="B331" s="17">
        <v>2020</v>
      </c>
      <c r="C331" s="17">
        <v>6</v>
      </c>
      <c r="D331" t="s">
        <v>29</v>
      </c>
      <c r="E331" t="s">
        <v>61</v>
      </c>
      <c r="F331" s="18">
        <v>43804</v>
      </c>
      <c r="G331" s="18">
        <v>43804</v>
      </c>
      <c r="H331" s="17">
        <v>155</v>
      </c>
      <c r="I331" t="s">
        <v>31</v>
      </c>
      <c r="K331" t="s">
        <v>12</v>
      </c>
      <c r="L331" t="s">
        <v>28</v>
      </c>
      <c r="O331" t="s">
        <v>23</v>
      </c>
      <c r="P331" t="s">
        <v>13</v>
      </c>
      <c r="Q331" t="s">
        <v>169</v>
      </c>
      <c r="V331" s="16">
        <v>1</v>
      </c>
      <c r="W331" t="s">
        <v>59</v>
      </c>
      <c r="X331" t="s">
        <v>46</v>
      </c>
      <c r="Y331" t="s">
        <v>14</v>
      </c>
    </row>
    <row r="332" spans="1:25" x14ac:dyDescent="0.3">
      <c r="A332" t="s">
        <v>23</v>
      </c>
      <c r="B332" s="17">
        <v>2020</v>
      </c>
      <c r="C332" s="17">
        <v>6</v>
      </c>
      <c r="D332" t="s">
        <v>29</v>
      </c>
      <c r="E332" t="s">
        <v>61</v>
      </c>
      <c r="F332" s="18">
        <v>43804</v>
      </c>
      <c r="G332" s="18">
        <v>43804</v>
      </c>
      <c r="H332" s="17">
        <v>156</v>
      </c>
      <c r="I332" t="s">
        <v>31</v>
      </c>
      <c r="K332" t="s">
        <v>25</v>
      </c>
      <c r="L332" t="s">
        <v>28</v>
      </c>
      <c r="P332" t="s">
        <v>13</v>
      </c>
      <c r="V332" s="16">
        <v>-1</v>
      </c>
      <c r="W332" t="s">
        <v>59</v>
      </c>
      <c r="X332" t="s">
        <v>46</v>
      </c>
      <c r="Y332" t="s">
        <v>14</v>
      </c>
    </row>
    <row r="333" spans="1:25" x14ac:dyDescent="0.3">
      <c r="A333" t="s">
        <v>23</v>
      </c>
      <c r="B333" s="17">
        <v>2020</v>
      </c>
      <c r="C333" s="17">
        <v>6</v>
      </c>
      <c r="D333" t="s">
        <v>29</v>
      </c>
      <c r="E333" t="s">
        <v>61</v>
      </c>
      <c r="F333" s="18">
        <v>43804</v>
      </c>
      <c r="G333" s="18">
        <v>43804</v>
      </c>
      <c r="H333" s="17">
        <v>165</v>
      </c>
      <c r="I333" t="s">
        <v>31</v>
      </c>
      <c r="K333" t="s">
        <v>12</v>
      </c>
      <c r="L333" t="s">
        <v>28</v>
      </c>
      <c r="O333" t="s">
        <v>23</v>
      </c>
      <c r="P333" t="s">
        <v>13</v>
      </c>
      <c r="Q333" t="s">
        <v>169</v>
      </c>
      <c r="V333" s="16">
        <v>1</v>
      </c>
      <c r="W333" t="s">
        <v>59</v>
      </c>
      <c r="X333" t="s">
        <v>46</v>
      </c>
      <c r="Y333" t="s">
        <v>14</v>
      </c>
    </row>
    <row r="334" spans="1:25" x14ac:dyDescent="0.3">
      <c r="A334" t="s">
        <v>23</v>
      </c>
      <c r="B334" s="17">
        <v>2020</v>
      </c>
      <c r="C334" s="17">
        <v>6</v>
      </c>
      <c r="D334" t="s">
        <v>29</v>
      </c>
      <c r="E334" t="s">
        <v>61</v>
      </c>
      <c r="F334" s="18">
        <v>43804</v>
      </c>
      <c r="G334" s="18">
        <v>43804</v>
      </c>
      <c r="H334" s="17">
        <v>166</v>
      </c>
      <c r="I334" t="s">
        <v>31</v>
      </c>
      <c r="K334" t="s">
        <v>25</v>
      </c>
      <c r="L334" t="s">
        <v>28</v>
      </c>
      <c r="P334" t="s">
        <v>13</v>
      </c>
      <c r="V334" s="16">
        <v>-1</v>
      </c>
      <c r="W334" t="s">
        <v>59</v>
      </c>
      <c r="X334" t="s">
        <v>46</v>
      </c>
      <c r="Y334" t="s">
        <v>14</v>
      </c>
    </row>
    <row r="335" spans="1:25" x14ac:dyDescent="0.3">
      <c r="A335" t="s">
        <v>23</v>
      </c>
      <c r="B335" s="17">
        <v>2020</v>
      </c>
      <c r="C335" s="17">
        <v>6</v>
      </c>
      <c r="D335" t="s">
        <v>29</v>
      </c>
      <c r="E335" t="s">
        <v>61</v>
      </c>
      <c r="F335" s="18">
        <v>43804</v>
      </c>
      <c r="G335" s="18">
        <v>43804</v>
      </c>
      <c r="H335" s="17">
        <v>175</v>
      </c>
      <c r="I335" t="s">
        <v>31</v>
      </c>
      <c r="K335" t="s">
        <v>12</v>
      </c>
      <c r="L335" t="s">
        <v>28</v>
      </c>
      <c r="O335" t="s">
        <v>23</v>
      </c>
      <c r="P335" t="s">
        <v>13</v>
      </c>
      <c r="Q335" t="s">
        <v>169</v>
      </c>
      <c r="V335" s="16">
        <v>1.27</v>
      </c>
      <c r="W335" t="s">
        <v>59</v>
      </c>
      <c r="X335" t="s">
        <v>46</v>
      </c>
      <c r="Y335" t="s">
        <v>14</v>
      </c>
    </row>
    <row r="336" spans="1:25" x14ac:dyDescent="0.3">
      <c r="A336" t="s">
        <v>23</v>
      </c>
      <c r="B336" s="17">
        <v>2020</v>
      </c>
      <c r="C336" s="17">
        <v>6</v>
      </c>
      <c r="D336" t="s">
        <v>29</v>
      </c>
      <c r="E336" t="s">
        <v>61</v>
      </c>
      <c r="F336" s="18">
        <v>43804</v>
      </c>
      <c r="G336" s="18">
        <v>43804</v>
      </c>
      <c r="H336" s="17">
        <v>176</v>
      </c>
      <c r="I336" t="s">
        <v>31</v>
      </c>
      <c r="K336" t="s">
        <v>25</v>
      </c>
      <c r="L336" t="s">
        <v>28</v>
      </c>
      <c r="P336" t="s">
        <v>13</v>
      </c>
      <c r="V336" s="16">
        <v>-1.27</v>
      </c>
      <c r="W336" t="s">
        <v>59</v>
      </c>
      <c r="X336" t="s">
        <v>46</v>
      </c>
      <c r="Y336" t="s">
        <v>14</v>
      </c>
    </row>
    <row r="337" spans="1:25" x14ac:dyDescent="0.3">
      <c r="A337" t="s">
        <v>23</v>
      </c>
      <c r="B337" s="17">
        <v>2020</v>
      </c>
      <c r="C337" s="17">
        <v>6</v>
      </c>
      <c r="D337" t="s">
        <v>29</v>
      </c>
      <c r="E337" t="s">
        <v>61</v>
      </c>
      <c r="F337" s="18">
        <v>43804</v>
      </c>
      <c r="G337" s="18">
        <v>43804</v>
      </c>
      <c r="H337" s="17">
        <v>185</v>
      </c>
      <c r="I337" t="s">
        <v>31</v>
      </c>
      <c r="K337" t="s">
        <v>12</v>
      </c>
      <c r="L337" t="s">
        <v>28</v>
      </c>
      <c r="O337" t="s">
        <v>23</v>
      </c>
      <c r="P337" t="s">
        <v>13</v>
      </c>
      <c r="Q337" t="s">
        <v>169</v>
      </c>
      <c r="V337" s="16">
        <v>0.14000000000000001</v>
      </c>
      <c r="W337" t="s">
        <v>59</v>
      </c>
      <c r="X337" t="s">
        <v>46</v>
      </c>
      <c r="Y337" t="s">
        <v>14</v>
      </c>
    </row>
    <row r="338" spans="1:25" x14ac:dyDescent="0.3">
      <c r="A338" t="s">
        <v>23</v>
      </c>
      <c r="B338" s="17">
        <v>2020</v>
      </c>
      <c r="C338" s="17">
        <v>6</v>
      </c>
      <c r="D338" t="s">
        <v>29</v>
      </c>
      <c r="E338" t="s">
        <v>61</v>
      </c>
      <c r="F338" s="18">
        <v>43804</v>
      </c>
      <c r="G338" s="18">
        <v>43804</v>
      </c>
      <c r="H338" s="17">
        <v>186</v>
      </c>
      <c r="I338" t="s">
        <v>31</v>
      </c>
      <c r="K338" t="s">
        <v>25</v>
      </c>
      <c r="L338" t="s">
        <v>28</v>
      </c>
      <c r="P338" t="s">
        <v>13</v>
      </c>
      <c r="V338" s="16">
        <v>-0.14000000000000001</v>
      </c>
      <c r="W338" t="s">
        <v>59</v>
      </c>
      <c r="X338" t="s">
        <v>46</v>
      </c>
      <c r="Y338" t="s">
        <v>14</v>
      </c>
    </row>
    <row r="339" spans="1:25" x14ac:dyDescent="0.3">
      <c r="A339" t="s">
        <v>23</v>
      </c>
      <c r="B339" s="17">
        <v>2020</v>
      </c>
      <c r="C339" s="17">
        <v>6</v>
      </c>
      <c r="D339" t="s">
        <v>29</v>
      </c>
      <c r="E339" t="s">
        <v>61</v>
      </c>
      <c r="F339" s="18">
        <v>43804</v>
      </c>
      <c r="G339" s="18">
        <v>43804</v>
      </c>
      <c r="H339" s="17">
        <v>195</v>
      </c>
      <c r="I339" t="s">
        <v>31</v>
      </c>
      <c r="K339" t="s">
        <v>12</v>
      </c>
      <c r="L339" t="s">
        <v>28</v>
      </c>
      <c r="O339" t="s">
        <v>23</v>
      </c>
      <c r="P339" t="s">
        <v>13</v>
      </c>
      <c r="Q339" t="s">
        <v>169</v>
      </c>
      <c r="V339" s="16">
        <v>0.14000000000000001</v>
      </c>
      <c r="W339" t="s">
        <v>59</v>
      </c>
      <c r="X339" t="s">
        <v>46</v>
      </c>
      <c r="Y339" t="s">
        <v>14</v>
      </c>
    </row>
    <row r="340" spans="1:25" x14ac:dyDescent="0.3">
      <c r="A340" t="s">
        <v>23</v>
      </c>
      <c r="B340" s="17">
        <v>2020</v>
      </c>
      <c r="C340" s="17">
        <v>6</v>
      </c>
      <c r="D340" t="s">
        <v>29</v>
      </c>
      <c r="E340" t="s">
        <v>61</v>
      </c>
      <c r="F340" s="18">
        <v>43804</v>
      </c>
      <c r="G340" s="18">
        <v>43804</v>
      </c>
      <c r="H340" s="17">
        <v>196</v>
      </c>
      <c r="I340" t="s">
        <v>31</v>
      </c>
      <c r="K340" t="s">
        <v>25</v>
      </c>
      <c r="L340" t="s">
        <v>28</v>
      </c>
      <c r="P340" t="s">
        <v>13</v>
      </c>
      <c r="V340" s="16">
        <v>-0.14000000000000001</v>
      </c>
      <c r="W340" t="s">
        <v>59</v>
      </c>
      <c r="X340" t="s">
        <v>46</v>
      </c>
      <c r="Y340" t="s">
        <v>14</v>
      </c>
    </row>
    <row r="341" spans="1:25" x14ac:dyDescent="0.3">
      <c r="A341" t="s">
        <v>23</v>
      </c>
      <c r="B341" s="17">
        <v>2020</v>
      </c>
      <c r="C341" s="17">
        <v>6</v>
      </c>
      <c r="D341" t="s">
        <v>29</v>
      </c>
      <c r="E341" t="s">
        <v>61</v>
      </c>
      <c r="F341" s="18">
        <v>43804</v>
      </c>
      <c r="G341" s="18">
        <v>43804</v>
      </c>
      <c r="H341" s="17">
        <v>205</v>
      </c>
      <c r="I341" t="s">
        <v>31</v>
      </c>
      <c r="K341" t="s">
        <v>12</v>
      </c>
      <c r="L341" t="s">
        <v>28</v>
      </c>
      <c r="O341" t="s">
        <v>23</v>
      </c>
      <c r="P341" t="s">
        <v>13</v>
      </c>
      <c r="Q341" t="s">
        <v>169</v>
      </c>
      <c r="V341" s="16">
        <v>0.17</v>
      </c>
      <c r="W341" t="s">
        <v>59</v>
      </c>
      <c r="X341" t="s">
        <v>46</v>
      </c>
      <c r="Y341" t="s">
        <v>14</v>
      </c>
    </row>
    <row r="342" spans="1:25" x14ac:dyDescent="0.3">
      <c r="A342" t="s">
        <v>23</v>
      </c>
      <c r="B342" s="17">
        <v>2020</v>
      </c>
      <c r="C342" s="17">
        <v>6</v>
      </c>
      <c r="D342" t="s">
        <v>29</v>
      </c>
      <c r="E342" t="s">
        <v>61</v>
      </c>
      <c r="F342" s="18">
        <v>43804</v>
      </c>
      <c r="G342" s="18">
        <v>43804</v>
      </c>
      <c r="H342" s="17">
        <v>206</v>
      </c>
      <c r="I342" t="s">
        <v>31</v>
      </c>
      <c r="K342" t="s">
        <v>25</v>
      </c>
      <c r="L342" t="s">
        <v>28</v>
      </c>
      <c r="P342" t="s">
        <v>13</v>
      </c>
      <c r="V342" s="16">
        <v>-0.17</v>
      </c>
      <c r="W342" t="s">
        <v>59</v>
      </c>
      <c r="X342" t="s">
        <v>46</v>
      </c>
      <c r="Y342" t="s">
        <v>14</v>
      </c>
    </row>
    <row r="343" spans="1:25" x14ac:dyDescent="0.3">
      <c r="A343" t="s">
        <v>23</v>
      </c>
      <c r="B343" s="17">
        <v>2020</v>
      </c>
      <c r="C343" s="17">
        <v>6</v>
      </c>
      <c r="D343" t="s">
        <v>29</v>
      </c>
      <c r="E343" t="s">
        <v>62</v>
      </c>
      <c r="F343" s="18">
        <v>43805</v>
      </c>
      <c r="G343" s="18">
        <v>43805</v>
      </c>
      <c r="H343" s="17">
        <v>9</v>
      </c>
      <c r="I343" t="s">
        <v>31</v>
      </c>
      <c r="J343" t="s">
        <v>48</v>
      </c>
      <c r="K343" t="s">
        <v>51</v>
      </c>
      <c r="L343" t="s">
        <v>65</v>
      </c>
      <c r="O343" t="s">
        <v>23</v>
      </c>
      <c r="P343" t="s">
        <v>13</v>
      </c>
      <c r="Q343" t="s">
        <v>169</v>
      </c>
      <c r="V343" s="16">
        <v>0.42</v>
      </c>
      <c r="W343" t="s">
        <v>63</v>
      </c>
      <c r="X343" t="s">
        <v>46</v>
      </c>
      <c r="Y343" t="s">
        <v>18</v>
      </c>
    </row>
    <row r="344" spans="1:25" x14ac:dyDescent="0.3">
      <c r="A344" t="s">
        <v>23</v>
      </c>
      <c r="B344" s="17">
        <v>2020</v>
      </c>
      <c r="C344" s="17">
        <v>6</v>
      </c>
      <c r="D344" t="s">
        <v>29</v>
      </c>
      <c r="E344" t="s">
        <v>62</v>
      </c>
      <c r="F344" s="18">
        <v>43805</v>
      </c>
      <c r="G344" s="18">
        <v>43805</v>
      </c>
      <c r="H344" s="17">
        <v>10</v>
      </c>
      <c r="I344" t="s">
        <v>31</v>
      </c>
      <c r="K344" t="s">
        <v>12</v>
      </c>
      <c r="L344" t="s">
        <v>28</v>
      </c>
      <c r="O344" t="s">
        <v>23</v>
      </c>
      <c r="P344" t="s">
        <v>13</v>
      </c>
      <c r="Q344" t="s">
        <v>169</v>
      </c>
      <c r="V344" s="16">
        <v>-0.42</v>
      </c>
      <c r="W344" t="s">
        <v>63</v>
      </c>
      <c r="X344" t="s">
        <v>46</v>
      </c>
      <c r="Y344" t="s">
        <v>18</v>
      </c>
    </row>
    <row r="345" spans="1:25" x14ac:dyDescent="0.3">
      <c r="A345" t="s">
        <v>23</v>
      </c>
      <c r="B345" s="17">
        <v>2020</v>
      </c>
      <c r="C345" s="17">
        <v>6</v>
      </c>
      <c r="D345" t="s">
        <v>29</v>
      </c>
      <c r="E345" t="s">
        <v>62</v>
      </c>
      <c r="F345" s="18">
        <v>43805</v>
      </c>
      <c r="G345" s="18">
        <v>43805</v>
      </c>
      <c r="H345" s="17">
        <v>19</v>
      </c>
      <c r="I345" t="s">
        <v>31</v>
      </c>
      <c r="J345" t="s">
        <v>48</v>
      </c>
      <c r="K345" t="s">
        <v>51</v>
      </c>
      <c r="L345" t="s">
        <v>65</v>
      </c>
      <c r="O345" t="s">
        <v>23</v>
      </c>
      <c r="P345" t="s">
        <v>13</v>
      </c>
      <c r="Q345" t="s">
        <v>169</v>
      </c>
      <c r="V345" s="16">
        <v>0.43</v>
      </c>
      <c r="W345" t="s">
        <v>63</v>
      </c>
      <c r="X345" t="s">
        <v>46</v>
      </c>
      <c r="Y345" t="s">
        <v>18</v>
      </c>
    </row>
    <row r="346" spans="1:25" x14ac:dyDescent="0.3">
      <c r="A346" t="s">
        <v>23</v>
      </c>
      <c r="B346" s="17">
        <v>2020</v>
      </c>
      <c r="C346" s="17">
        <v>6</v>
      </c>
      <c r="D346" t="s">
        <v>29</v>
      </c>
      <c r="E346" t="s">
        <v>62</v>
      </c>
      <c r="F346" s="18">
        <v>43805</v>
      </c>
      <c r="G346" s="18">
        <v>43805</v>
      </c>
      <c r="H346" s="17">
        <v>20</v>
      </c>
      <c r="I346" t="s">
        <v>31</v>
      </c>
      <c r="K346" t="s">
        <v>12</v>
      </c>
      <c r="L346" t="s">
        <v>28</v>
      </c>
      <c r="O346" t="s">
        <v>23</v>
      </c>
      <c r="P346" t="s">
        <v>13</v>
      </c>
      <c r="Q346" t="s">
        <v>169</v>
      </c>
      <c r="V346" s="16">
        <v>-0.43</v>
      </c>
      <c r="W346" t="s">
        <v>63</v>
      </c>
      <c r="X346" t="s">
        <v>46</v>
      </c>
      <c r="Y346" t="s">
        <v>18</v>
      </c>
    </row>
    <row r="347" spans="1:25" x14ac:dyDescent="0.3">
      <c r="A347" t="s">
        <v>23</v>
      </c>
      <c r="B347" s="17">
        <v>2020</v>
      </c>
      <c r="C347" s="17">
        <v>6</v>
      </c>
      <c r="D347" t="s">
        <v>29</v>
      </c>
      <c r="E347" t="s">
        <v>62</v>
      </c>
      <c r="F347" s="18">
        <v>43805</v>
      </c>
      <c r="G347" s="18">
        <v>43805</v>
      </c>
      <c r="H347" s="17">
        <v>29</v>
      </c>
      <c r="I347" t="s">
        <v>31</v>
      </c>
      <c r="J347" t="s">
        <v>48</v>
      </c>
      <c r="K347" t="s">
        <v>51</v>
      </c>
      <c r="L347" t="s">
        <v>65</v>
      </c>
      <c r="O347" t="s">
        <v>23</v>
      </c>
      <c r="P347" t="s">
        <v>13</v>
      </c>
      <c r="Q347" t="s">
        <v>169</v>
      </c>
      <c r="V347" s="16">
        <v>0.04</v>
      </c>
      <c r="W347" t="s">
        <v>63</v>
      </c>
      <c r="X347" t="s">
        <v>46</v>
      </c>
      <c r="Y347" t="s">
        <v>18</v>
      </c>
    </row>
    <row r="348" spans="1:25" x14ac:dyDescent="0.3">
      <c r="A348" t="s">
        <v>23</v>
      </c>
      <c r="B348" s="17">
        <v>2020</v>
      </c>
      <c r="C348" s="17">
        <v>6</v>
      </c>
      <c r="D348" t="s">
        <v>29</v>
      </c>
      <c r="E348" t="s">
        <v>62</v>
      </c>
      <c r="F348" s="18">
        <v>43805</v>
      </c>
      <c r="G348" s="18">
        <v>43805</v>
      </c>
      <c r="H348" s="17">
        <v>30</v>
      </c>
      <c r="I348" t="s">
        <v>31</v>
      </c>
      <c r="K348" t="s">
        <v>12</v>
      </c>
      <c r="L348" t="s">
        <v>28</v>
      </c>
      <c r="O348" t="s">
        <v>23</v>
      </c>
      <c r="P348" t="s">
        <v>13</v>
      </c>
      <c r="Q348" t="s">
        <v>169</v>
      </c>
      <c r="V348" s="16">
        <v>-0.04</v>
      </c>
      <c r="W348" t="s">
        <v>63</v>
      </c>
      <c r="X348" t="s">
        <v>46</v>
      </c>
      <c r="Y348" t="s">
        <v>18</v>
      </c>
    </row>
    <row r="349" spans="1:25" x14ac:dyDescent="0.3">
      <c r="A349" t="s">
        <v>23</v>
      </c>
      <c r="B349" s="17">
        <v>2020</v>
      </c>
      <c r="C349" s="17">
        <v>6</v>
      </c>
      <c r="D349" t="s">
        <v>29</v>
      </c>
      <c r="E349" t="s">
        <v>62</v>
      </c>
      <c r="F349" s="18">
        <v>43805</v>
      </c>
      <c r="G349" s="18">
        <v>43805</v>
      </c>
      <c r="H349" s="17">
        <v>39</v>
      </c>
      <c r="I349" t="s">
        <v>31</v>
      </c>
      <c r="J349" t="s">
        <v>48</v>
      </c>
      <c r="K349" t="s">
        <v>51</v>
      </c>
      <c r="L349" t="s">
        <v>65</v>
      </c>
      <c r="O349" t="s">
        <v>23</v>
      </c>
      <c r="P349" t="s">
        <v>13</v>
      </c>
      <c r="Q349" t="s">
        <v>169</v>
      </c>
      <c r="V349" s="16">
        <v>0.43</v>
      </c>
      <c r="W349" t="s">
        <v>63</v>
      </c>
      <c r="X349" t="s">
        <v>46</v>
      </c>
      <c r="Y349" t="s">
        <v>18</v>
      </c>
    </row>
    <row r="350" spans="1:25" x14ac:dyDescent="0.3">
      <c r="A350" t="s">
        <v>23</v>
      </c>
      <c r="B350" s="17">
        <v>2020</v>
      </c>
      <c r="C350" s="17">
        <v>6</v>
      </c>
      <c r="D350" t="s">
        <v>29</v>
      </c>
      <c r="E350" t="s">
        <v>62</v>
      </c>
      <c r="F350" s="18">
        <v>43805</v>
      </c>
      <c r="G350" s="18">
        <v>43805</v>
      </c>
      <c r="H350" s="17">
        <v>40</v>
      </c>
      <c r="I350" t="s">
        <v>31</v>
      </c>
      <c r="K350" t="s">
        <v>12</v>
      </c>
      <c r="L350" t="s">
        <v>28</v>
      </c>
      <c r="O350" t="s">
        <v>23</v>
      </c>
      <c r="P350" t="s">
        <v>13</v>
      </c>
      <c r="Q350" t="s">
        <v>169</v>
      </c>
      <c r="V350" s="16">
        <v>-0.43</v>
      </c>
      <c r="W350" t="s">
        <v>63</v>
      </c>
      <c r="X350" t="s">
        <v>46</v>
      </c>
      <c r="Y350" t="s">
        <v>18</v>
      </c>
    </row>
    <row r="351" spans="1:25" x14ac:dyDescent="0.3">
      <c r="A351" t="s">
        <v>23</v>
      </c>
      <c r="B351" s="17">
        <v>2020</v>
      </c>
      <c r="C351" s="17">
        <v>6</v>
      </c>
      <c r="D351" t="s">
        <v>29</v>
      </c>
      <c r="E351" t="s">
        <v>62</v>
      </c>
      <c r="F351" s="18">
        <v>43805</v>
      </c>
      <c r="G351" s="18">
        <v>43805</v>
      </c>
      <c r="H351" s="17">
        <v>49</v>
      </c>
      <c r="I351" t="s">
        <v>31</v>
      </c>
      <c r="J351" t="s">
        <v>48</v>
      </c>
      <c r="K351" t="s">
        <v>51</v>
      </c>
      <c r="L351" t="s">
        <v>65</v>
      </c>
      <c r="O351" t="s">
        <v>23</v>
      </c>
      <c r="P351" t="s">
        <v>13</v>
      </c>
      <c r="Q351" t="s">
        <v>169</v>
      </c>
      <c r="V351" s="16">
        <v>0.51</v>
      </c>
      <c r="W351" t="s">
        <v>63</v>
      </c>
      <c r="X351" t="s">
        <v>46</v>
      </c>
      <c r="Y351" t="s">
        <v>18</v>
      </c>
    </row>
    <row r="352" spans="1:25" x14ac:dyDescent="0.3">
      <c r="A352" t="s">
        <v>23</v>
      </c>
      <c r="B352" s="17">
        <v>2020</v>
      </c>
      <c r="C352" s="17">
        <v>6</v>
      </c>
      <c r="D352" t="s">
        <v>29</v>
      </c>
      <c r="E352" t="s">
        <v>62</v>
      </c>
      <c r="F352" s="18">
        <v>43805</v>
      </c>
      <c r="G352" s="18">
        <v>43805</v>
      </c>
      <c r="H352" s="17">
        <v>50</v>
      </c>
      <c r="I352" t="s">
        <v>31</v>
      </c>
      <c r="K352" t="s">
        <v>12</v>
      </c>
      <c r="L352" t="s">
        <v>28</v>
      </c>
      <c r="O352" t="s">
        <v>23</v>
      </c>
      <c r="P352" t="s">
        <v>13</v>
      </c>
      <c r="Q352" t="s">
        <v>169</v>
      </c>
      <c r="V352" s="16">
        <v>-0.51</v>
      </c>
      <c r="W352" t="s">
        <v>63</v>
      </c>
      <c r="X352" t="s">
        <v>46</v>
      </c>
      <c r="Y352" t="s">
        <v>18</v>
      </c>
    </row>
    <row r="353" spans="1:25" x14ac:dyDescent="0.3">
      <c r="A353" t="s">
        <v>23</v>
      </c>
      <c r="B353" s="17">
        <v>2020</v>
      </c>
      <c r="C353" s="17">
        <v>6</v>
      </c>
      <c r="D353" t="s">
        <v>29</v>
      </c>
      <c r="E353" t="s">
        <v>62</v>
      </c>
      <c r="F353" s="18">
        <v>43805</v>
      </c>
      <c r="G353" s="18">
        <v>43805</v>
      </c>
      <c r="H353" s="17">
        <v>59</v>
      </c>
      <c r="I353" t="s">
        <v>31</v>
      </c>
      <c r="J353" t="s">
        <v>48</v>
      </c>
      <c r="K353" t="s">
        <v>51</v>
      </c>
      <c r="L353" t="s">
        <v>65</v>
      </c>
      <c r="O353" t="s">
        <v>23</v>
      </c>
      <c r="P353" t="s">
        <v>13</v>
      </c>
      <c r="Q353" t="s">
        <v>169</v>
      </c>
      <c r="V353" s="16">
        <v>0.43</v>
      </c>
      <c r="W353" t="s">
        <v>63</v>
      </c>
      <c r="X353" t="s">
        <v>46</v>
      </c>
      <c r="Y353" t="s">
        <v>18</v>
      </c>
    </row>
    <row r="354" spans="1:25" x14ac:dyDescent="0.3">
      <c r="A354" t="s">
        <v>23</v>
      </c>
      <c r="B354" s="17">
        <v>2020</v>
      </c>
      <c r="C354" s="17">
        <v>6</v>
      </c>
      <c r="D354" t="s">
        <v>29</v>
      </c>
      <c r="E354" t="s">
        <v>62</v>
      </c>
      <c r="F354" s="18">
        <v>43805</v>
      </c>
      <c r="G354" s="18">
        <v>43805</v>
      </c>
      <c r="H354" s="17">
        <v>60</v>
      </c>
      <c r="I354" t="s">
        <v>31</v>
      </c>
      <c r="K354" t="s">
        <v>12</v>
      </c>
      <c r="L354" t="s">
        <v>28</v>
      </c>
      <c r="O354" t="s">
        <v>23</v>
      </c>
      <c r="P354" t="s">
        <v>13</v>
      </c>
      <c r="Q354" t="s">
        <v>169</v>
      </c>
      <c r="V354" s="16">
        <v>-0.43</v>
      </c>
      <c r="W354" t="s">
        <v>63</v>
      </c>
      <c r="X354" t="s">
        <v>46</v>
      </c>
      <c r="Y354" t="s">
        <v>18</v>
      </c>
    </row>
    <row r="355" spans="1:25" x14ac:dyDescent="0.3">
      <c r="A355" t="s">
        <v>23</v>
      </c>
      <c r="B355" s="17">
        <v>2020</v>
      </c>
      <c r="C355" s="17">
        <v>6</v>
      </c>
      <c r="D355" t="s">
        <v>29</v>
      </c>
      <c r="E355" t="s">
        <v>62</v>
      </c>
      <c r="F355" s="18">
        <v>43805</v>
      </c>
      <c r="G355" s="18">
        <v>43805</v>
      </c>
      <c r="H355" s="17">
        <v>69</v>
      </c>
      <c r="I355" t="s">
        <v>31</v>
      </c>
      <c r="J355" t="s">
        <v>48</v>
      </c>
      <c r="K355" t="s">
        <v>51</v>
      </c>
      <c r="L355" t="s">
        <v>65</v>
      </c>
      <c r="O355" t="s">
        <v>23</v>
      </c>
      <c r="P355" t="s">
        <v>13</v>
      </c>
      <c r="Q355" t="s">
        <v>169</v>
      </c>
      <c r="V355" s="16">
        <v>0.43</v>
      </c>
      <c r="W355" t="s">
        <v>63</v>
      </c>
      <c r="X355" t="s">
        <v>46</v>
      </c>
      <c r="Y355" t="s">
        <v>18</v>
      </c>
    </row>
    <row r="356" spans="1:25" x14ac:dyDescent="0.3">
      <c r="A356" t="s">
        <v>23</v>
      </c>
      <c r="B356" s="17">
        <v>2020</v>
      </c>
      <c r="C356" s="17">
        <v>6</v>
      </c>
      <c r="D356" t="s">
        <v>29</v>
      </c>
      <c r="E356" t="s">
        <v>62</v>
      </c>
      <c r="F356" s="18">
        <v>43805</v>
      </c>
      <c r="G356" s="18">
        <v>43805</v>
      </c>
      <c r="H356" s="17">
        <v>70</v>
      </c>
      <c r="I356" t="s">
        <v>31</v>
      </c>
      <c r="K356" t="s">
        <v>12</v>
      </c>
      <c r="L356" t="s">
        <v>28</v>
      </c>
      <c r="O356" t="s">
        <v>23</v>
      </c>
      <c r="P356" t="s">
        <v>13</v>
      </c>
      <c r="Q356" t="s">
        <v>169</v>
      </c>
      <c r="V356" s="16">
        <v>-0.43</v>
      </c>
      <c r="W356" t="s">
        <v>63</v>
      </c>
      <c r="X356" t="s">
        <v>46</v>
      </c>
      <c r="Y356" t="s">
        <v>18</v>
      </c>
    </row>
    <row r="357" spans="1:25" x14ac:dyDescent="0.3">
      <c r="A357" t="s">
        <v>23</v>
      </c>
      <c r="B357" s="17">
        <v>2020</v>
      </c>
      <c r="C357" s="17">
        <v>6</v>
      </c>
      <c r="D357" t="s">
        <v>29</v>
      </c>
      <c r="E357" t="s">
        <v>62</v>
      </c>
      <c r="F357" s="18">
        <v>43805</v>
      </c>
      <c r="G357" s="18">
        <v>43805</v>
      </c>
      <c r="H357" s="17">
        <v>79</v>
      </c>
      <c r="I357" t="s">
        <v>31</v>
      </c>
      <c r="J357" t="s">
        <v>48</v>
      </c>
      <c r="K357" t="s">
        <v>51</v>
      </c>
      <c r="L357" t="s">
        <v>65</v>
      </c>
      <c r="O357" t="s">
        <v>23</v>
      </c>
      <c r="P357" t="s">
        <v>13</v>
      </c>
      <c r="Q357" t="s">
        <v>169</v>
      </c>
      <c r="V357" s="16">
        <v>0.05</v>
      </c>
      <c r="W357" t="s">
        <v>63</v>
      </c>
      <c r="X357" t="s">
        <v>46</v>
      </c>
      <c r="Y357" t="s">
        <v>18</v>
      </c>
    </row>
    <row r="358" spans="1:25" x14ac:dyDescent="0.3">
      <c r="A358" t="s">
        <v>23</v>
      </c>
      <c r="B358" s="17">
        <v>2020</v>
      </c>
      <c r="C358" s="17">
        <v>6</v>
      </c>
      <c r="D358" t="s">
        <v>29</v>
      </c>
      <c r="E358" t="s">
        <v>62</v>
      </c>
      <c r="F358" s="18">
        <v>43805</v>
      </c>
      <c r="G358" s="18">
        <v>43805</v>
      </c>
      <c r="H358" s="17">
        <v>80</v>
      </c>
      <c r="I358" t="s">
        <v>31</v>
      </c>
      <c r="K358" t="s">
        <v>12</v>
      </c>
      <c r="L358" t="s">
        <v>28</v>
      </c>
      <c r="O358" t="s">
        <v>23</v>
      </c>
      <c r="P358" t="s">
        <v>13</v>
      </c>
      <c r="Q358" t="s">
        <v>169</v>
      </c>
      <c r="V358" s="16">
        <v>-0.05</v>
      </c>
      <c r="W358" t="s">
        <v>63</v>
      </c>
      <c r="X358" t="s">
        <v>46</v>
      </c>
      <c r="Y358" t="s">
        <v>18</v>
      </c>
    </row>
    <row r="359" spans="1:25" x14ac:dyDescent="0.3">
      <c r="A359" t="s">
        <v>23</v>
      </c>
      <c r="B359" s="17">
        <v>2020</v>
      </c>
      <c r="C359" s="17">
        <v>6</v>
      </c>
      <c r="D359" t="s">
        <v>29</v>
      </c>
      <c r="E359" t="s">
        <v>62</v>
      </c>
      <c r="F359" s="18">
        <v>43805</v>
      </c>
      <c r="G359" s="18">
        <v>43805</v>
      </c>
      <c r="H359" s="17">
        <v>89</v>
      </c>
      <c r="I359" t="s">
        <v>31</v>
      </c>
      <c r="J359" t="s">
        <v>48</v>
      </c>
      <c r="K359" t="s">
        <v>22</v>
      </c>
      <c r="L359" t="s">
        <v>65</v>
      </c>
      <c r="O359" t="s">
        <v>23</v>
      </c>
      <c r="P359" t="s">
        <v>13</v>
      </c>
      <c r="Q359" t="s">
        <v>169</v>
      </c>
      <c r="V359" s="16">
        <v>1.0900000000000001</v>
      </c>
      <c r="W359" t="s">
        <v>63</v>
      </c>
      <c r="X359" t="s">
        <v>46</v>
      </c>
      <c r="Y359" t="s">
        <v>18</v>
      </c>
    </row>
    <row r="360" spans="1:25" x14ac:dyDescent="0.3">
      <c r="A360" t="s">
        <v>23</v>
      </c>
      <c r="B360" s="17">
        <v>2020</v>
      </c>
      <c r="C360" s="17">
        <v>6</v>
      </c>
      <c r="D360" t="s">
        <v>29</v>
      </c>
      <c r="E360" t="s">
        <v>62</v>
      </c>
      <c r="F360" s="18">
        <v>43805</v>
      </c>
      <c r="G360" s="18">
        <v>43805</v>
      </c>
      <c r="H360" s="17">
        <v>90</v>
      </c>
      <c r="I360" t="s">
        <v>31</v>
      </c>
      <c r="K360" t="s">
        <v>12</v>
      </c>
      <c r="L360" t="s">
        <v>28</v>
      </c>
      <c r="O360" t="s">
        <v>23</v>
      </c>
      <c r="P360" t="s">
        <v>13</v>
      </c>
      <c r="Q360" t="s">
        <v>169</v>
      </c>
      <c r="V360" s="16">
        <v>-1.0900000000000001</v>
      </c>
      <c r="W360" t="s">
        <v>63</v>
      </c>
      <c r="X360" t="s">
        <v>46</v>
      </c>
      <c r="Y360" t="s">
        <v>18</v>
      </c>
    </row>
    <row r="361" spans="1:25" x14ac:dyDescent="0.3">
      <c r="A361" t="s">
        <v>23</v>
      </c>
      <c r="B361" s="17">
        <v>2020</v>
      </c>
      <c r="C361" s="17">
        <v>6</v>
      </c>
      <c r="D361" t="s">
        <v>29</v>
      </c>
      <c r="E361" t="s">
        <v>62</v>
      </c>
      <c r="F361" s="18">
        <v>43805</v>
      </c>
      <c r="G361" s="18">
        <v>43805</v>
      </c>
      <c r="H361" s="17">
        <v>99</v>
      </c>
      <c r="I361" t="s">
        <v>31</v>
      </c>
      <c r="J361" t="s">
        <v>48</v>
      </c>
      <c r="K361" t="s">
        <v>22</v>
      </c>
      <c r="L361" t="s">
        <v>65</v>
      </c>
      <c r="O361" t="s">
        <v>23</v>
      </c>
      <c r="P361" t="s">
        <v>13</v>
      </c>
      <c r="Q361" t="s">
        <v>169</v>
      </c>
      <c r="V361" s="16">
        <v>0.13</v>
      </c>
      <c r="W361" t="s">
        <v>63</v>
      </c>
      <c r="X361" t="s">
        <v>46</v>
      </c>
      <c r="Y361" t="s">
        <v>18</v>
      </c>
    </row>
    <row r="362" spans="1:25" x14ac:dyDescent="0.3">
      <c r="A362" t="s">
        <v>23</v>
      </c>
      <c r="B362" s="17">
        <v>2020</v>
      </c>
      <c r="C362" s="17">
        <v>6</v>
      </c>
      <c r="D362" t="s">
        <v>29</v>
      </c>
      <c r="E362" t="s">
        <v>62</v>
      </c>
      <c r="F362" s="18">
        <v>43805</v>
      </c>
      <c r="G362" s="18">
        <v>43805</v>
      </c>
      <c r="H362" s="17">
        <v>100</v>
      </c>
      <c r="I362" t="s">
        <v>31</v>
      </c>
      <c r="K362" t="s">
        <v>12</v>
      </c>
      <c r="L362" t="s">
        <v>28</v>
      </c>
      <c r="O362" t="s">
        <v>23</v>
      </c>
      <c r="P362" t="s">
        <v>13</v>
      </c>
      <c r="Q362" t="s">
        <v>169</v>
      </c>
      <c r="V362" s="16">
        <v>-0.13</v>
      </c>
      <c r="W362" t="s">
        <v>63</v>
      </c>
      <c r="X362" t="s">
        <v>46</v>
      </c>
      <c r="Y362" t="s">
        <v>18</v>
      </c>
    </row>
    <row r="363" spans="1:25" x14ac:dyDescent="0.3">
      <c r="A363" t="s">
        <v>23</v>
      </c>
      <c r="B363" s="17">
        <v>2020</v>
      </c>
      <c r="C363" s="17">
        <v>6</v>
      </c>
      <c r="D363" t="s">
        <v>29</v>
      </c>
      <c r="E363" t="s">
        <v>62</v>
      </c>
      <c r="F363" s="18">
        <v>43805</v>
      </c>
      <c r="G363" s="18">
        <v>43805</v>
      </c>
      <c r="H363" s="17">
        <v>109</v>
      </c>
      <c r="I363" t="s">
        <v>31</v>
      </c>
      <c r="J363" t="s">
        <v>48</v>
      </c>
      <c r="K363" t="s">
        <v>22</v>
      </c>
      <c r="L363" t="s">
        <v>65</v>
      </c>
      <c r="O363" t="s">
        <v>23</v>
      </c>
      <c r="P363" t="s">
        <v>13</v>
      </c>
      <c r="Q363" t="s">
        <v>169</v>
      </c>
      <c r="V363" s="16">
        <v>1.27</v>
      </c>
      <c r="W363" t="s">
        <v>63</v>
      </c>
      <c r="X363" t="s">
        <v>46</v>
      </c>
      <c r="Y363" t="s">
        <v>18</v>
      </c>
    </row>
    <row r="364" spans="1:25" x14ac:dyDescent="0.3">
      <c r="A364" t="s">
        <v>23</v>
      </c>
      <c r="B364" s="17">
        <v>2020</v>
      </c>
      <c r="C364" s="17">
        <v>6</v>
      </c>
      <c r="D364" t="s">
        <v>29</v>
      </c>
      <c r="E364" t="s">
        <v>62</v>
      </c>
      <c r="F364" s="18">
        <v>43805</v>
      </c>
      <c r="G364" s="18">
        <v>43805</v>
      </c>
      <c r="H364" s="17">
        <v>110</v>
      </c>
      <c r="I364" t="s">
        <v>31</v>
      </c>
      <c r="K364" t="s">
        <v>12</v>
      </c>
      <c r="L364" t="s">
        <v>28</v>
      </c>
      <c r="O364" t="s">
        <v>23</v>
      </c>
      <c r="P364" t="s">
        <v>13</v>
      </c>
      <c r="Q364" t="s">
        <v>169</v>
      </c>
      <c r="V364" s="16">
        <v>-1.27</v>
      </c>
      <c r="W364" t="s">
        <v>63</v>
      </c>
      <c r="X364" t="s">
        <v>46</v>
      </c>
      <c r="Y364" t="s">
        <v>18</v>
      </c>
    </row>
    <row r="365" spans="1:25" x14ac:dyDescent="0.3">
      <c r="A365" t="s">
        <v>23</v>
      </c>
      <c r="B365" s="17">
        <v>2020</v>
      </c>
      <c r="C365" s="17">
        <v>6</v>
      </c>
      <c r="D365" t="s">
        <v>29</v>
      </c>
      <c r="E365" t="s">
        <v>62</v>
      </c>
      <c r="F365" s="18">
        <v>43805</v>
      </c>
      <c r="G365" s="18">
        <v>43805</v>
      </c>
      <c r="H365" s="17">
        <v>119</v>
      </c>
      <c r="I365" t="s">
        <v>31</v>
      </c>
      <c r="J365" t="s">
        <v>48</v>
      </c>
      <c r="K365" t="s">
        <v>22</v>
      </c>
      <c r="L365" t="s">
        <v>65</v>
      </c>
      <c r="O365" t="s">
        <v>23</v>
      </c>
      <c r="P365" t="s">
        <v>13</v>
      </c>
      <c r="Q365" t="s">
        <v>169</v>
      </c>
      <c r="V365" s="16">
        <v>0.18</v>
      </c>
      <c r="W365" t="s">
        <v>63</v>
      </c>
      <c r="X365" t="s">
        <v>46</v>
      </c>
      <c r="Y365" t="s">
        <v>18</v>
      </c>
    </row>
    <row r="366" spans="1:25" x14ac:dyDescent="0.3">
      <c r="A366" t="s">
        <v>23</v>
      </c>
      <c r="B366" s="17">
        <v>2020</v>
      </c>
      <c r="C366" s="17">
        <v>6</v>
      </c>
      <c r="D366" t="s">
        <v>29</v>
      </c>
      <c r="E366" t="s">
        <v>62</v>
      </c>
      <c r="F366" s="18">
        <v>43805</v>
      </c>
      <c r="G366" s="18">
        <v>43805</v>
      </c>
      <c r="H366" s="17">
        <v>120</v>
      </c>
      <c r="I366" t="s">
        <v>31</v>
      </c>
      <c r="K366" t="s">
        <v>12</v>
      </c>
      <c r="L366" t="s">
        <v>28</v>
      </c>
      <c r="O366" t="s">
        <v>23</v>
      </c>
      <c r="P366" t="s">
        <v>13</v>
      </c>
      <c r="Q366" t="s">
        <v>169</v>
      </c>
      <c r="V366" s="16">
        <v>-0.18</v>
      </c>
      <c r="W366" t="s">
        <v>63</v>
      </c>
      <c r="X366" t="s">
        <v>46</v>
      </c>
      <c r="Y366" t="s">
        <v>18</v>
      </c>
    </row>
    <row r="367" spans="1:25" x14ac:dyDescent="0.3">
      <c r="A367" t="s">
        <v>23</v>
      </c>
      <c r="B367" s="17">
        <v>2020</v>
      </c>
      <c r="C367" s="17">
        <v>6</v>
      </c>
      <c r="D367" t="s">
        <v>29</v>
      </c>
      <c r="E367" t="s">
        <v>62</v>
      </c>
      <c r="F367" s="18">
        <v>43805</v>
      </c>
      <c r="G367" s="18">
        <v>43805</v>
      </c>
      <c r="H367" s="17">
        <v>129</v>
      </c>
      <c r="I367" t="s">
        <v>31</v>
      </c>
      <c r="J367" t="s">
        <v>48</v>
      </c>
      <c r="K367" t="s">
        <v>22</v>
      </c>
      <c r="L367" t="s">
        <v>65</v>
      </c>
      <c r="O367" t="s">
        <v>23</v>
      </c>
      <c r="P367" t="s">
        <v>13</v>
      </c>
      <c r="Q367" t="s">
        <v>169</v>
      </c>
      <c r="V367" s="16">
        <v>1.4</v>
      </c>
      <c r="W367" t="s">
        <v>63</v>
      </c>
      <c r="X367" t="s">
        <v>46</v>
      </c>
      <c r="Y367" t="s">
        <v>18</v>
      </c>
    </row>
    <row r="368" spans="1:25" x14ac:dyDescent="0.3">
      <c r="A368" t="s">
        <v>23</v>
      </c>
      <c r="B368" s="17">
        <v>2020</v>
      </c>
      <c r="C368" s="17">
        <v>6</v>
      </c>
      <c r="D368" t="s">
        <v>29</v>
      </c>
      <c r="E368" t="s">
        <v>62</v>
      </c>
      <c r="F368" s="18">
        <v>43805</v>
      </c>
      <c r="G368" s="18">
        <v>43805</v>
      </c>
      <c r="H368" s="17">
        <v>130</v>
      </c>
      <c r="I368" t="s">
        <v>31</v>
      </c>
      <c r="K368" t="s">
        <v>12</v>
      </c>
      <c r="L368" t="s">
        <v>28</v>
      </c>
      <c r="O368" t="s">
        <v>23</v>
      </c>
      <c r="P368" t="s">
        <v>13</v>
      </c>
      <c r="Q368" t="s">
        <v>169</v>
      </c>
      <c r="V368" s="16">
        <v>-1.4</v>
      </c>
      <c r="W368" t="s">
        <v>63</v>
      </c>
      <c r="X368" t="s">
        <v>46</v>
      </c>
      <c r="Y368" t="s">
        <v>18</v>
      </c>
    </row>
    <row r="369" spans="1:25" x14ac:dyDescent="0.3">
      <c r="A369" t="s">
        <v>23</v>
      </c>
      <c r="B369" s="17">
        <v>2020</v>
      </c>
      <c r="C369" s="17">
        <v>6</v>
      </c>
      <c r="D369" t="s">
        <v>29</v>
      </c>
      <c r="E369" t="s">
        <v>62</v>
      </c>
      <c r="F369" s="18">
        <v>43805</v>
      </c>
      <c r="G369" s="18">
        <v>43805</v>
      </c>
      <c r="H369" s="17">
        <v>139</v>
      </c>
      <c r="I369" t="s">
        <v>31</v>
      </c>
      <c r="J369" t="s">
        <v>48</v>
      </c>
      <c r="K369" t="s">
        <v>22</v>
      </c>
      <c r="L369" t="s">
        <v>65</v>
      </c>
      <c r="O369" t="s">
        <v>23</v>
      </c>
      <c r="P369" t="s">
        <v>13</v>
      </c>
      <c r="Q369" t="s">
        <v>169</v>
      </c>
      <c r="V369" s="16">
        <v>0.2</v>
      </c>
      <c r="W369" t="s">
        <v>63</v>
      </c>
      <c r="X369" t="s">
        <v>46</v>
      </c>
      <c r="Y369" t="s">
        <v>18</v>
      </c>
    </row>
    <row r="370" spans="1:25" x14ac:dyDescent="0.3">
      <c r="A370" t="s">
        <v>23</v>
      </c>
      <c r="B370" s="17">
        <v>2020</v>
      </c>
      <c r="C370" s="17">
        <v>6</v>
      </c>
      <c r="D370" t="s">
        <v>29</v>
      </c>
      <c r="E370" t="s">
        <v>62</v>
      </c>
      <c r="F370" s="18">
        <v>43805</v>
      </c>
      <c r="G370" s="18">
        <v>43805</v>
      </c>
      <c r="H370" s="17">
        <v>140</v>
      </c>
      <c r="I370" t="s">
        <v>31</v>
      </c>
      <c r="K370" t="s">
        <v>12</v>
      </c>
      <c r="L370" t="s">
        <v>28</v>
      </c>
      <c r="O370" t="s">
        <v>23</v>
      </c>
      <c r="P370" t="s">
        <v>13</v>
      </c>
      <c r="Q370" t="s">
        <v>169</v>
      </c>
      <c r="V370" s="16">
        <v>-0.2</v>
      </c>
      <c r="W370" t="s">
        <v>63</v>
      </c>
      <c r="X370" t="s">
        <v>46</v>
      </c>
      <c r="Y370" t="s">
        <v>18</v>
      </c>
    </row>
    <row r="371" spans="1:25" x14ac:dyDescent="0.3">
      <c r="A371" t="s">
        <v>23</v>
      </c>
      <c r="B371" s="17">
        <v>2020</v>
      </c>
      <c r="C371" s="17">
        <v>6</v>
      </c>
      <c r="D371" t="s">
        <v>29</v>
      </c>
      <c r="E371" t="s">
        <v>62</v>
      </c>
      <c r="F371" s="18">
        <v>43805</v>
      </c>
      <c r="G371" s="18">
        <v>43805</v>
      </c>
      <c r="H371" s="17">
        <v>149</v>
      </c>
      <c r="I371" t="s">
        <v>31</v>
      </c>
      <c r="J371" t="s">
        <v>48</v>
      </c>
      <c r="K371" t="s">
        <v>64</v>
      </c>
      <c r="L371" t="s">
        <v>65</v>
      </c>
      <c r="O371" t="s">
        <v>23</v>
      </c>
      <c r="P371" t="s">
        <v>13</v>
      </c>
      <c r="Q371" t="s">
        <v>169</v>
      </c>
      <c r="V371" s="16">
        <v>0.22</v>
      </c>
      <c r="W371" t="s">
        <v>63</v>
      </c>
      <c r="X371" t="s">
        <v>46</v>
      </c>
      <c r="Y371" t="s">
        <v>18</v>
      </c>
    </row>
    <row r="372" spans="1:25" x14ac:dyDescent="0.3">
      <c r="A372" t="s">
        <v>23</v>
      </c>
      <c r="B372" s="17">
        <v>2020</v>
      </c>
      <c r="C372" s="17">
        <v>6</v>
      </c>
      <c r="D372" t="s">
        <v>29</v>
      </c>
      <c r="E372" t="s">
        <v>62</v>
      </c>
      <c r="F372" s="18">
        <v>43805</v>
      </c>
      <c r="G372" s="18">
        <v>43805</v>
      </c>
      <c r="H372" s="17">
        <v>150</v>
      </c>
      <c r="I372" t="s">
        <v>31</v>
      </c>
      <c r="K372" t="s">
        <v>12</v>
      </c>
      <c r="L372" t="s">
        <v>28</v>
      </c>
      <c r="O372" t="s">
        <v>23</v>
      </c>
      <c r="P372" t="s">
        <v>13</v>
      </c>
      <c r="Q372" t="s">
        <v>169</v>
      </c>
      <c r="V372" s="16">
        <v>-0.22</v>
      </c>
      <c r="W372" t="s">
        <v>63</v>
      </c>
      <c r="X372" t="s">
        <v>46</v>
      </c>
      <c r="Y372" t="s">
        <v>18</v>
      </c>
    </row>
    <row r="373" spans="1:25" x14ac:dyDescent="0.3">
      <c r="A373" t="s">
        <v>23</v>
      </c>
      <c r="B373" s="17">
        <v>2020</v>
      </c>
      <c r="C373" s="17">
        <v>6</v>
      </c>
      <c r="D373" t="s">
        <v>29</v>
      </c>
      <c r="E373" t="s">
        <v>62</v>
      </c>
      <c r="F373" s="18">
        <v>43805</v>
      </c>
      <c r="G373" s="18">
        <v>43805</v>
      </c>
      <c r="H373" s="17">
        <v>159</v>
      </c>
      <c r="I373" t="s">
        <v>31</v>
      </c>
      <c r="J373" t="s">
        <v>48</v>
      </c>
      <c r="K373" t="s">
        <v>64</v>
      </c>
      <c r="L373" t="s">
        <v>65</v>
      </c>
      <c r="O373" t="s">
        <v>23</v>
      </c>
      <c r="P373" t="s">
        <v>13</v>
      </c>
      <c r="Q373" t="s">
        <v>169</v>
      </c>
      <c r="V373" s="16">
        <v>0.64</v>
      </c>
      <c r="W373" t="s">
        <v>63</v>
      </c>
      <c r="X373" t="s">
        <v>46</v>
      </c>
      <c r="Y373" t="s">
        <v>18</v>
      </c>
    </row>
    <row r="374" spans="1:25" x14ac:dyDescent="0.3">
      <c r="A374" t="s">
        <v>23</v>
      </c>
      <c r="B374" s="17">
        <v>2020</v>
      </c>
      <c r="C374" s="17">
        <v>6</v>
      </c>
      <c r="D374" t="s">
        <v>29</v>
      </c>
      <c r="E374" t="s">
        <v>62</v>
      </c>
      <c r="F374" s="18">
        <v>43805</v>
      </c>
      <c r="G374" s="18">
        <v>43805</v>
      </c>
      <c r="H374" s="17">
        <v>160</v>
      </c>
      <c r="I374" t="s">
        <v>31</v>
      </c>
      <c r="K374" t="s">
        <v>12</v>
      </c>
      <c r="L374" t="s">
        <v>28</v>
      </c>
      <c r="O374" t="s">
        <v>23</v>
      </c>
      <c r="P374" t="s">
        <v>13</v>
      </c>
      <c r="Q374" t="s">
        <v>169</v>
      </c>
      <c r="V374" s="16">
        <v>-0.64</v>
      </c>
      <c r="W374" t="s">
        <v>63</v>
      </c>
      <c r="X374" t="s">
        <v>46</v>
      </c>
      <c r="Y374" t="s">
        <v>18</v>
      </c>
    </row>
    <row r="375" spans="1:25" x14ac:dyDescent="0.3">
      <c r="A375" t="s">
        <v>23</v>
      </c>
      <c r="B375" s="17">
        <v>2020</v>
      </c>
      <c r="C375" s="17">
        <v>6</v>
      </c>
      <c r="D375" t="s">
        <v>29</v>
      </c>
      <c r="E375" t="s">
        <v>62</v>
      </c>
      <c r="F375" s="18">
        <v>43805</v>
      </c>
      <c r="G375" s="18">
        <v>43805</v>
      </c>
      <c r="H375" s="17">
        <v>169</v>
      </c>
      <c r="I375" t="s">
        <v>31</v>
      </c>
      <c r="J375" t="s">
        <v>48</v>
      </c>
      <c r="K375" t="s">
        <v>64</v>
      </c>
      <c r="L375" t="s">
        <v>65</v>
      </c>
      <c r="O375" t="s">
        <v>23</v>
      </c>
      <c r="P375" t="s">
        <v>13</v>
      </c>
      <c r="Q375" t="s">
        <v>169</v>
      </c>
      <c r="V375" s="16">
        <v>0.25</v>
      </c>
      <c r="W375" t="s">
        <v>63</v>
      </c>
      <c r="X375" t="s">
        <v>46</v>
      </c>
      <c r="Y375" t="s">
        <v>18</v>
      </c>
    </row>
    <row r="376" spans="1:25" x14ac:dyDescent="0.3">
      <c r="A376" t="s">
        <v>23</v>
      </c>
      <c r="B376" s="17">
        <v>2020</v>
      </c>
      <c r="C376" s="17">
        <v>6</v>
      </c>
      <c r="D376" t="s">
        <v>29</v>
      </c>
      <c r="E376" t="s">
        <v>62</v>
      </c>
      <c r="F376" s="18">
        <v>43805</v>
      </c>
      <c r="G376" s="18">
        <v>43805</v>
      </c>
      <c r="H376" s="17">
        <v>170</v>
      </c>
      <c r="I376" t="s">
        <v>31</v>
      </c>
      <c r="K376" t="s">
        <v>12</v>
      </c>
      <c r="L376" t="s">
        <v>28</v>
      </c>
      <c r="O376" t="s">
        <v>23</v>
      </c>
      <c r="P376" t="s">
        <v>13</v>
      </c>
      <c r="Q376" t="s">
        <v>169</v>
      </c>
      <c r="V376" s="16">
        <v>-0.25</v>
      </c>
      <c r="W376" t="s">
        <v>63</v>
      </c>
      <c r="X376" t="s">
        <v>46</v>
      </c>
      <c r="Y376" t="s">
        <v>18</v>
      </c>
    </row>
    <row r="377" spans="1:25" x14ac:dyDescent="0.3">
      <c r="A377" t="s">
        <v>23</v>
      </c>
      <c r="B377" s="17">
        <v>2020</v>
      </c>
      <c r="C377" s="17">
        <v>6</v>
      </c>
      <c r="D377" t="s">
        <v>29</v>
      </c>
      <c r="E377" t="s">
        <v>62</v>
      </c>
      <c r="F377" s="18">
        <v>43805</v>
      </c>
      <c r="G377" s="18">
        <v>43805</v>
      </c>
      <c r="H377" s="17">
        <v>179</v>
      </c>
      <c r="I377" t="s">
        <v>31</v>
      </c>
      <c r="J377" t="s">
        <v>48</v>
      </c>
      <c r="K377" t="s">
        <v>64</v>
      </c>
      <c r="L377" t="s">
        <v>65</v>
      </c>
      <c r="O377" t="s">
        <v>23</v>
      </c>
      <c r="P377" t="s">
        <v>13</v>
      </c>
      <c r="Q377" t="s">
        <v>169</v>
      </c>
      <c r="V377" s="16">
        <v>0.25</v>
      </c>
      <c r="W377" t="s">
        <v>63</v>
      </c>
      <c r="X377" t="s">
        <v>46</v>
      </c>
      <c r="Y377" t="s">
        <v>18</v>
      </c>
    </row>
    <row r="378" spans="1:25" x14ac:dyDescent="0.3">
      <c r="A378" t="s">
        <v>23</v>
      </c>
      <c r="B378" s="17">
        <v>2020</v>
      </c>
      <c r="C378" s="17">
        <v>6</v>
      </c>
      <c r="D378" t="s">
        <v>29</v>
      </c>
      <c r="E378" t="s">
        <v>62</v>
      </c>
      <c r="F378" s="18">
        <v>43805</v>
      </c>
      <c r="G378" s="18">
        <v>43805</v>
      </c>
      <c r="H378" s="17">
        <v>180</v>
      </c>
      <c r="I378" t="s">
        <v>31</v>
      </c>
      <c r="K378" t="s">
        <v>12</v>
      </c>
      <c r="L378" t="s">
        <v>28</v>
      </c>
      <c r="O378" t="s">
        <v>23</v>
      </c>
      <c r="P378" t="s">
        <v>13</v>
      </c>
      <c r="Q378" t="s">
        <v>169</v>
      </c>
      <c r="V378" s="16">
        <v>-0.25</v>
      </c>
      <c r="W378" t="s">
        <v>63</v>
      </c>
      <c r="X378" t="s">
        <v>46</v>
      </c>
      <c r="Y378" t="s">
        <v>18</v>
      </c>
    </row>
    <row r="379" spans="1:25" x14ac:dyDescent="0.3">
      <c r="A379" t="s">
        <v>23</v>
      </c>
      <c r="B379" s="17">
        <v>2020</v>
      </c>
      <c r="C379" s="17">
        <v>6</v>
      </c>
      <c r="D379" t="s">
        <v>29</v>
      </c>
      <c r="E379" t="s">
        <v>62</v>
      </c>
      <c r="F379" s="18">
        <v>43805</v>
      </c>
      <c r="G379" s="18">
        <v>43805</v>
      </c>
      <c r="H379" s="17">
        <v>189</v>
      </c>
      <c r="I379" t="s">
        <v>31</v>
      </c>
      <c r="J379" t="s">
        <v>48</v>
      </c>
      <c r="K379" t="s">
        <v>22</v>
      </c>
      <c r="L379" t="s">
        <v>65</v>
      </c>
      <c r="O379" t="s">
        <v>23</v>
      </c>
      <c r="P379" t="s">
        <v>13</v>
      </c>
      <c r="Q379" t="s">
        <v>169</v>
      </c>
      <c r="V379" s="16">
        <v>0.3</v>
      </c>
      <c r="W379" t="s">
        <v>63</v>
      </c>
      <c r="X379" t="s">
        <v>46</v>
      </c>
      <c r="Y379" t="s">
        <v>18</v>
      </c>
    </row>
    <row r="380" spans="1:25" x14ac:dyDescent="0.3">
      <c r="A380" t="s">
        <v>23</v>
      </c>
      <c r="B380" s="17">
        <v>2020</v>
      </c>
      <c r="C380" s="17">
        <v>6</v>
      </c>
      <c r="D380" t="s">
        <v>29</v>
      </c>
      <c r="E380" t="s">
        <v>62</v>
      </c>
      <c r="F380" s="18">
        <v>43805</v>
      </c>
      <c r="G380" s="18">
        <v>43805</v>
      </c>
      <c r="H380" s="17">
        <v>190</v>
      </c>
      <c r="I380" t="s">
        <v>31</v>
      </c>
      <c r="K380" t="s">
        <v>12</v>
      </c>
      <c r="L380" t="s">
        <v>28</v>
      </c>
      <c r="O380" t="s">
        <v>23</v>
      </c>
      <c r="P380" t="s">
        <v>13</v>
      </c>
      <c r="Q380" t="s">
        <v>169</v>
      </c>
      <c r="V380" s="16">
        <v>-0.3</v>
      </c>
      <c r="W380" t="s">
        <v>63</v>
      </c>
      <c r="X380" t="s">
        <v>46</v>
      </c>
      <c r="Y380" t="s">
        <v>18</v>
      </c>
    </row>
    <row r="381" spans="1:25" x14ac:dyDescent="0.3">
      <c r="A381" t="s">
        <v>23</v>
      </c>
      <c r="B381" s="17">
        <v>2020</v>
      </c>
      <c r="C381" s="17">
        <v>6</v>
      </c>
      <c r="D381" t="s">
        <v>29</v>
      </c>
      <c r="E381" t="s">
        <v>62</v>
      </c>
      <c r="F381" s="18">
        <v>43805</v>
      </c>
      <c r="G381" s="18">
        <v>43805</v>
      </c>
      <c r="H381" s="17">
        <v>199</v>
      </c>
      <c r="I381" t="s">
        <v>31</v>
      </c>
      <c r="J381" t="s">
        <v>48</v>
      </c>
      <c r="K381" t="s">
        <v>22</v>
      </c>
      <c r="L381" t="s">
        <v>65</v>
      </c>
      <c r="O381" t="s">
        <v>23</v>
      </c>
      <c r="P381" t="s">
        <v>13</v>
      </c>
      <c r="Q381" t="s">
        <v>169</v>
      </c>
      <c r="V381" s="16">
        <v>0.35</v>
      </c>
      <c r="W381" t="s">
        <v>63</v>
      </c>
      <c r="X381" t="s">
        <v>46</v>
      </c>
      <c r="Y381" t="s">
        <v>18</v>
      </c>
    </row>
    <row r="382" spans="1:25" x14ac:dyDescent="0.3">
      <c r="A382" t="s">
        <v>23</v>
      </c>
      <c r="B382" s="17">
        <v>2020</v>
      </c>
      <c r="C382" s="17">
        <v>6</v>
      </c>
      <c r="D382" t="s">
        <v>29</v>
      </c>
      <c r="E382" t="s">
        <v>62</v>
      </c>
      <c r="F382" s="18">
        <v>43805</v>
      </c>
      <c r="G382" s="18">
        <v>43805</v>
      </c>
      <c r="H382" s="17">
        <v>200</v>
      </c>
      <c r="I382" t="s">
        <v>31</v>
      </c>
      <c r="K382" t="s">
        <v>12</v>
      </c>
      <c r="L382" t="s">
        <v>28</v>
      </c>
      <c r="O382" t="s">
        <v>23</v>
      </c>
      <c r="P382" t="s">
        <v>13</v>
      </c>
      <c r="Q382" t="s">
        <v>169</v>
      </c>
      <c r="V382" s="16">
        <v>-0.35</v>
      </c>
      <c r="W382" t="s">
        <v>63</v>
      </c>
      <c r="X382" t="s">
        <v>46</v>
      </c>
      <c r="Y382" t="s">
        <v>18</v>
      </c>
    </row>
    <row r="383" spans="1:25" x14ac:dyDescent="0.3">
      <c r="A383" t="s">
        <v>23</v>
      </c>
      <c r="B383" s="17">
        <v>2020</v>
      </c>
      <c r="C383" s="17">
        <v>6</v>
      </c>
      <c r="D383" t="s">
        <v>29</v>
      </c>
      <c r="E383" t="s">
        <v>66</v>
      </c>
      <c r="F383" s="18">
        <v>43806</v>
      </c>
      <c r="G383" s="18">
        <v>43806</v>
      </c>
      <c r="H383" s="17">
        <v>9</v>
      </c>
      <c r="I383" t="s">
        <v>31</v>
      </c>
      <c r="K383" t="s">
        <v>12</v>
      </c>
      <c r="L383" t="s">
        <v>28</v>
      </c>
      <c r="O383" t="s">
        <v>23</v>
      </c>
      <c r="P383" t="s">
        <v>13</v>
      </c>
      <c r="Q383" t="s">
        <v>169</v>
      </c>
      <c r="V383" s="16">
        <v>0.42</v>
      </c>
      <c r="W383" t="s">
        <v>63</v>
      </c>
      <c r="X383" t="s">
        <v>46</v>
      </c>
      <c r="Y383" t="s">
        <v>14</v>
      </c>
    </row>
    <row r="384" spans="1:25" x14ac:dyDescent="0.3">
      <c r="A384" t="s">
        <v>23</v>
      </c>
      <c r="B384" s="17">
        <v>2020</v>
      </c>
      <c r="C384" s="17">
        <v>6</v>
      </c>
      <c r="D384" t="s">
        <v>29</v>
      </c>
      <c r="E384" t="s">
        <v>66</v>
      </c>
      <c r="F384" s="18">
        <v>43806</v>
      </c>
      <c r="G384" s="18">
        <v>43806</v>
      </c>
      <c r="H384" s="17">
        <v>10</v>
      </c>
      <c r="I384" t="s">
        <v>31</v>
      </c>
      <c r="K384" t="s">
        <v>25</v>
      </c>
      <c r="L384" t="s">
        <v>28</v>
      </c>
      <c r="P384" t="s">
        <v>13</v>
      </c>
      <c r="V384" s="16">
        <v>-0.42</v>
      </c>
      <c r="W384" t="s">
        <v>63</v>
      </c>
      <c r="X384" t="s">
        <v>46</v>
      </c>
      <c r="Y384" t="s">
        <v>14</v>
      </c>
    </row>
    <row r="385" spans="1:25" x14ac:dyDescent="0.3">
      <c r="A385" t="s">
        <v>23</v>
      </c>
      <c r="B385" s="17">
        <v>2020</v>
      </c>
      <c r="C385" s="17">
        <v>6</v>
      </c>
      <c r="D385" t="s">
        <v>29</v>
      </c>
      <c r="E385" t="s">
        <v>66</v>
      </c>
      <c r="F385" s="18">
        <v>43806</v>
      </c>
      <c r="G385" s="18">
        <v>43806</v>
      </c>
      <c r="H385" s="17">
        <v>19</v>
      </c>
      <c r="I385" t="s">
        <v>31</v>
      </c>
      <c r="K385" t="s">
        <v>12</v>
      </c>
      <c r="L385" t="s">
        <v>28</v>
      </c>
      <c r="O385" t="s">
        <v>23</v>
      </c>
      <c r="P385" t="s">
        <v>13</v>
      </c>
      <c r="Q385" t="s">
        <v>169</v>
      </c>
      <c r="V385" s="16">
        <v>0.43</v>
      </c>
      <c r="W385" t="s">
        <v>63</v>
      </c>
      <c r="X385" t="s">
        <v>46</v>
      </c>
      <c r="Y385" t="s">
        <v>14</v>
      </c>
    </row>
    <row r="386" spans="1:25" x14ac:dyDescent="0.3">
      <c r="A386" t="s">
        <v>23</v>
      </c>
      <c r="B386" s="17">
        <v>2020</v>
      </c>
      <c r="C386" s="17">
        <v>6</v>
      </c>
      <c r="D386" t="s">
        <v>29</v>
      </c>
      <c r="E386" t="s">
        <v>66</v>
      </c>
      <c r="F386" s="18">
        <v>43806</v>
      </c>
      <c r="G386" s="18">
        <v>43806</v>
      </c>
      <c r="H386" s="17">
        <v>20</v>
      </c>
      <c r="I386" t="s">
        <v>31</v>
      </c>
      <c r="K386" t="s">
        <v>25</v>
      </c>
      <c r="L386" t="s">
        <v>28</v>
      </c>
      <c r="P386" t="s">
        <v>13</v>
      </c>
      <c r="V386" s="16">
        <v>-0.43</v>
      </c>
      <c r="W386" t="s">
        <v>63</v>
      </c>
      <c r="X386" t="s">
        <v>46</v>
      </c>
      <c r="Y386" t="s">
        <v>14</v>
      </c>
    </row>
    <row r="387" spans="1:25" x14ac:dyDescent="0.3">
      <c r="A387" t="s">
        <v>23</v>
      </c>
      <c r="B387" s="17">
        <v>2020</v>
      </c>
      <c r="C387" s="17">
        <v>6</v>
      </c>
      <c r="D387" t="s">
        <v>29</v>
      </c>
      <c r="E387" t="s">
        <v>66</v>
      </c>
      <c r="F387" s="18">
        <v>43806</v>
      </c>
      <c r="G387" s="18">
        <v>43806</v>
      </c>
      <c r="H387" s="17">
        <v>29</v>
      </c>
      <c r="I387" t="s">
        <v>31</v>
      </c>
      <c r="K387" t="s">
        <v>12</v>
      </c>
      <c r="L387" t="s">
        <v>28</v>
      </c>
      <c r="O387" t="s">
        <v>23</v>
      </c>
      <c r="P387" t="s">
        <v>13</v>
      </c>
      <c r="Q387" t="s">
        <v>169</v>
      </c>
      <c r="V387" s="16">
        <v>0.04</v>
      </c>
      <c r="W387" t="s">
        <v>63</v>
      </c>
      <c r="X387" t="s">
        <v>46</v>
      </c>
      <c r="Y387" t="s">
        <v>14</v>
      </c>
    </row>
    <row r="388" spans="1:25" x14ac:dyDescent="0.3">
      <c r="A388" t="s">
        <v>23</v>
      </c>
      <c r="B388" s="17">
        <v>2020</v>
      </c>
      <c r="C388" s="17">
        <v>6</v>
      </c>
      <c r="D388" t="s">
        <v>29</v>
      </c>
      <c r="E388" t="s">
        <v>66</v>
      </c>
      <c r="F388" s="18">
        <v>43806</v>
      </c>
      <c r="G388" s="18">
        <v>43806</v>
      </c>
      <c r="H388" s="17">
        <v>30</v>
      </c>
      <c r="I388" t="s">
        <v>31</v>
      </c>
      <c r="K388" t="s">
        <v>25</v>
      </c>
      <c r="L388" t="s">
        <v>28</v>
      </c>
      <c r="P388" t="s">
        <v>13</v>
      </c>
      <c r="V388" s="16">
        <v>-0.04</v>
      </c>
      <c r="W388" t="s">
        <v>63</v>
      </c>
      <c r="X388" t="s">
        <v>46</v>
      </c>
      <c r="Y388" t="s">
        <v>14</v>
      </c>
    </row>
    <row r="389" spans="1:25" x14ac:dyDescent="0.3">
      <c r="A389" t="s">
        <v>23</v>
      </c>
      <c r="B389" s="17">
        <v>2020</v>
      </c>
      <c r="C389" s="17">
        <v>6</v>
      </c>
      <c r="D389" t="s">
        <v>29</v>
      </c>
      <c r="E389" t="s">
        <v>66</v>
      </c>
      <c r="F389" s="18">
        <v>43806</v>
      </c>
      <c r="G389" s="18">
        <v>43806</v>
      </c>
      <c r="H389" s="17">
        <v>39</v>
      </c>
      <c r="I389" t="s">
        <v>31</v>
      </c>
      <c r="K389" t="s">
        <v>12</v>
      </c>
      <c r="L389" t="s">
        <v>28</v>
      </c>
      <c r="O389" t="s">
        <v>23</v>
      </c>
      <c r="P389" t="s">
        <v>13</v>
      </c>
      <c r="Q389" t="s">
        <v>169</v>
      </c>
      <c r="V389" s="16">
        <v>0.43</v>
      </c>
      <c r="W389" t="s">
        <v>63</v>
      </c>
      <c r="X389" t="s">
        <v>46</v>
      </c>
      <c r="Y389" t="s">
        <v>14</v>
      </c>
    </row>
    <row r="390" spans="1:25" x14ac:dyDescent="0.3">
      <c r="A390" t="s">
        <v>23</v>
      </c>
      <c r="B390" s="17">
        <v>2020</v>
      </c>
      <c r="C390" s="17">
        <v>6</v>
      </c>
      <c r="D390" t="s">
        <v>29</v>
      </c>
      <c r="E390" t="s">
        <v>66</v>
      </c>
      <c r="F390" s="18">
        <v>43806</v>
      </c>
      <c r="G390" s="18">
        <v>43806</v>
      </c>
      <c r="H390" s="17">
        <v>40</v>
      </c>
      <c r="I390" t="s">
        <v>31</v>
      </c>
      <c r="K390" t="s">
        <v>25</v>
      </c>
      <c r="L390" t="s">
        <v>28</v>
      </c>
      <c r="P390" t="s">
        <v>13</v>
      </c>
      <c r="V390" s="16">
        <v>-0.43</v>
      </c>
      <c r="W390" t="s">
        <v>63</v>
      </c>
      <c r="X390" t="s">
        <v>46</v>
      </c>
      <c r="Y390" t="s">
        <v>14</v>
      </c>
    </row>
    <row r="391" spans="1:25" x14ac:dyDescent="0.3">
      <c r="A391" t="s">
        <v>23</v>
      </c>
      <c r="B391" s="17">
        <v>2020</v>
      </c>
      <c r="C391" s="17">
        <v>6</v>
      </c>
      <c r="D391" t="s">
        <v>29</v>
      </c>
      <c r="E391" t="s">
        <v>66</v>
      </c>
      <c r="F391" s="18">
        <v>43806</v>
      </c>
      <c r="G391" s="18">
        <v>43806</v>
      </c>
      <c r="H391" s="17">
        <v>49</v>
      </c>
      <c r="I391" t="s">
        <v>31</v>
      </c>
      <c r="K391" t="s">
        <v>12</v>
      </c>
      <c r="L391" t="s">
        <v>28</v>
      </c>
      <c r="O391" t="s">
        <v>23</v>
      </c>
      <c r="P391" t="s">
        <v>13</v>
      </c>
      <c r="Q391" t="s">
        <v>169</v>
      </c>
      <c r="V391" s="16">
        <v>0.51</v>
      </c>
      <c r="W391" t="s">
        <v>63</v>
      </c>
      <c r="X391" t="s">
        <v>46</v>
      </c>
      <c r="Y391" t="s">
        <v>14</v>
      </c>
    </row>
    <row r="392" spans="1:25" x14ac:dyDescent="0.3">
      <c r="A392" t="s">
        <v>23</v>
      </c>
      <c r="B392" s="17">
        <v>2020</v>
      </c>
      <c r="C392" s="17">
        <v>6</v>
      </c>
      <c r="D392" t="s">
        <v>29</v>
      </c>
      <c r="E392" t="s">
        <v>66</v>
      </c>
      <c r="F392" s="18">
        <v>43806</v>
      </c>
      <c r="G392" s="18">
        <v>43806</v>
      </c>
      <c r="H392" s="17">
        <v>50</v>
      </c>
      <c r="I392" t="s">
        <v>31</v>
      </c>
      <c r="K392" t="s">
        <v>25</v>
      </c>
      <c r="L392" t="s">
        <v>28</v>
      </c>
      <c r="P392" t="s">
        <v>13</v>
      </c>
      <c r="V392" s="16">
        <v>-0.51</v>
      </c>
      <c r="W392" t="s">
        <v>63</v>
      </c>
      <c r="X392" t="s">
        <v>46</v>
      </c>
      <c r="Y392" t="s">
        <v>14</v>
      </c>
    </row>
    <row r="393" spans="1:25" x14ac:dyDescent="0.3">
      <c r="A393" t="s">
        <v>23</v>
      </c>
      <c r="B393" s="17">
        <v>2020</v>
      </c>
      <c r="C393" s="17">
        <v>6</v>
      </c>
      <c r="D393" t="s">
        <v>29</v>
      </c>
      <c r="E393" t="s">
        <v>66</v>
      </c>
      <c r="F393" s="18">
        <v>43806</v>
      </c>
      <c r="G393" s="18">
        <v>43806</v>
      </c>
      <c r="H393" s="17">
        <v>59</v>
      </c>
      <c r="I393" t="s">
        <v>31</v>
      </c>
      <c r="K393" t="s">
        <v>12</v>
      </c>
      <c r="L393" t="s">
        <v>28</v>
      </c>
      <c r="O393" t="s">
        <v>23</v>
      </c>
      <c r="P393" t="s">
        <v>13</v>
      </c>
      <c r="Q393" t="s">
        <v>169</v>
      </c>
      <c r="V393" s="16">
        <v>0.43</v>
      </c>
      <c r="W393" t="s">
        <v>63</v>
      </c>
      <c r="X393" t="s">
        <v>46</v>
      </c>
      <c r="Y393" t="s">
        <v>14</v>
      </c>
    </row>
    <row r="394" spans="1:25" x14ac:dyDescent="0.3">
      <c r="A394" t="s">
        <v>23</v>
      </c>
      <c r="B394" s="17">
        <v>2020</v>
      </c>
      <c r="C394" s="17">
        <v>6</v>
      </c>
      <c r="D394" t="s">
        <v>29</v>
      </c>
      <c r="E394" t="s">
        <v>66</v>
      </c>
      <c r="F394" s="18">
        <v>43806</v>
      </c>
      <c r="G394" s="18">
        <v>43806</v>
      </c>
      <c r="H394" s="17">
        <v>60</v>
      </c>
      <c r="I394" t="s">
        <v>31</v>
      </c>
      <c r="K394" t="s">
        <v>25</v>
      </c>
      <c r="L394" t="s">
        <v>28</v>
      </c>
      <c r="P394" t="s">
        <v>13</v>
      </c>
      <c r="V394" s="16">
        <v>-0.43</v>
      </c>
      <c r="W394" t="s">
        <v>63</v>
      </c>
      <c r="X394" t="s">
        <v>46</v>
      </c>
      <c r="Y394" t="s">
        <v>14</v>
      </c>
    </row>
    <row r="395" spans="1:25" x14ac:dyDescent="0.3">
      <c r="A395" t="s">
        <v>23</v>
      </c>
      <c r="B395" s="17">
        <v>2020</v>
      </c>
      <c r="C395" s="17">
        <v>6</v>
      </c>
      <c r="D395" t="s">
        <v>29</v>
      </c>
      <c r="E395" t="s">
        <v>66</v>
      </c>
      <c r="F395" s="18">
        <v>43806</v>
      </c>
      <c r="G395" s="18">
        <v>43806</v>
      </c>
      <c r="H395" s="17">
        <v>69</v>
      </c>
      <c r="I395" t="s">
        <v>31</v>
      </c>
      <c r="K395" t="s">
        <v>12</v>
      </c>
      <c r="L395" t="s">
        <v>28</v>
      </c>
      <c r="O395" t="s">
        <v>23</v>
      </c>
      <c r="P395" t="s">
        <v>13</v>
      </c>
      <c r="Q395" t="s">
        <v>169</v>
      </c>
      <c r="V395" s="16">
        <v>0.43</v>
      </c>
      <c r="W395" t="s">
        <v>63</v>
      </c>
      <c r="X395" t="s">
        <v>46</v>
      </c>
      <c r="Y395" t="s">
        <v>14</v>
      </c>
    </row>
    <row r="396" spans="1:25" x14ac:dyDescent="0.3">
      <c r="A396" t="s">
        <v>23</v>
      </c>
      <c r="B396" s="17">
        <v>2020</v>
      </c>
      <c r="C396" s="17">
        <v>6</v>
      </c>
      <c r="D396" t="s">
        <v>29</v>
      </c>
      <c r="E396" t="s">
        <v>66</v>
      </c>
      <c r="F396" s="18">
        <v>43806</v>
      </c>
      <c r="G396" s="18">
        <v>43806</v>
      </c>
      <c r="H396" s="17">
        <v>70</v>
      </c>
      <c r="I396" t="s">
        <v>31</v>
      </c>
      <c r="K396" t="s">
        <v>25</v>
      </c>
      <c r="L396" t="s">
        <v>28</v>
      </c>
      <c r="P396" t="s">
        <v>13</v>
      </c>
      <c r="V396" s="16">
        <v>-0.43</v>
      </c>
      <c r="W396" t="s">
        <v>63</v>
      </c>
      <c r="X396" t="s">
        <v>46</v>
      </c>
      <c r="Y396" t="s">
        <v>14</v>
      </c>
    </row>
    <row r="397" spans="1:25" x14ac:dyDescent="0.3">
      <c r="A397" t="s">
        <v>23</v>
      </c>
      <c r="B397" s="17">
        <v>2020</v>
      </c>
      <c r="C397" s="17">
        <v>6</v>
      </c>
      <c r="D397" t="s">
        <v>29</v>
      </c>
      <c r="E397" t="s">
        <v>66</v>
      </c>
      <c r="F397" s="18">
        <v>43806</v>
      </c>
      <c r="G397" s="18">
        <v>43806</v>
      </c>
      <c r="H397" s="17">
        <v>79</v>
      </c>
      <c r="I397" t="s">
        <v>31</v>
      </c>
      <c r="K397" t="s">
        <v>12</v>
      </c>
      <c r="L397" t="s">
        <v>28</v>
      </c>
      <c r="O397" t="s">
        <v>23</v>
      </c>
      <c r="P397" t="s">
        <v>13</v>
      </c>
      <c r="Q397" t="s">
        <v>169</v>
      </c>
      <c r="V397" s="16">
        <v>0.05</v>
      </c>
      <c r="W397" t="s">
        <v>63</v>
      </c>
      <c r="X397" t="s">
        <v>46</v>
      </c>
      <c r="Y397" t="s">
        <v>14</v>
      </c>
    </row>
    <row r="398" spans="1:25" x14ac:dyDescent="0.3">
      <c r="A398" t="s">
        <v>23</v>
      </c>
      <c r="B398" s="17">
        <v>2020</v>
      </c>
      <c r="C398" s="17">
        <v>6</v>
      </c>
      <c r="D398" t="s">
        <v>29</v>
      </c>
      <c r="E398" t="s">
        <v>66</v>
      </c>
      <c r="F398" s="18">
        <v>43806</v>
      </c>
      <c r="G398" s="18">
        <v>43806</v>
      </c>
      <c r="H398" s="17">
        <v>80</v>
      </c>
      <c r="I398" t="s">
        <v>31</v>
      </c>
      <c r="K398" t="s">
        <v>25</v>
      </c>
      <c r="L398" t="s">
        <v>28</v>
      </c>
      <c r="P398" t="s">
        <v>13</v>
      </c>
      <c r="V398" s="16">
        <v>-0.05</v>
      </c>
      <c r="W398" t="s">
        <v>63</v>
      </c>
      <c r="X398" t="s">
        <v>46</v>
      </c>
      <c r="Y398" t="s">
        <v>14</v>
      </c>
    </row>
    <row r="399" spans="1:25" x14ac:dyDescent="0.3">
      <c r="A399" t="s">
        <v>23</v>
      </c>
      <c r="B399" s="17">
        <v>2020</v>
      </c>
      <c r="C399" s="17">
        <v>6</v>
      </c>
      <c r="D399" t="s">
        <v>29</v>
      </c>
      <c r="E399" t="s">
        <v>66</v>
      </c>
      <c r="F399" s="18">
        <v>43806</v>
      </c>
      <c r="G399" s="18">
        <v>43806</v>
      </c>
      <c r="H399" s="17">
        <v>89</v>
      </c>
      <c r="I399" t="s">
        <v>31</v>
      </c>
      <c r="K399" t="s">
        <v>12</v>
      </c>
      <c r="L399" t="s">
        <v>28</v>
      </c>
      <c r="O399" t="s">
        <v>23</v>
      </c>
      <c r="P399" t="s">
        <v>13</v>
      </c>
      <c r="Q399" t="s">
        <v>169</v>
      </c>
      <c r="V399" s="16">
        <v>1.0900000000000001</v>
      </c>
      <c r="W399" t="s">
        <v>63</v>
      </c>
      <c r="X399" t="s">
        <v>46</v>
      </c>
      <c r="Y399" t="s">
        <v>14</v>
      </c>
    </row>
    <row r="400" spans="1:25" x14ac:dyDescent="0.3">
      <c r="A400" t="s">
        <v>23</v>
      </c>
      <c r="B400" s="17">
        <v>2020</v>
      </c>
      <c r="C400" s="17">
        <v>6</v>
      </c>
      <c r="D400" t="s">
        <v>29</v>
      </c>
      <c r="E400" t="s">
        <v>66</v>
      </c>
      <c r="F400" s="18">
        <v>43806</v>
      </c>
      <c r="G400" s="18">
        <v>43806</v>
      </c>
      <c r="H400" s="17">
        <v>90</v>
      </c>
      <c r="I400" t="s">
        <v>31</v>
      </c>
      <c r="K400" t="s">
        <v>25</v>
      </c>
      <c r="L400" t="s">
        <v>28</v>
      </c>
      <c r="P400" t="s">
        <v>13</v>
      </c>
      <c r="V400" s="16">
        <v>-1.0900000000000001</v>
      </c>
      <c r="W400" t="s">
        <v>63</v>
      </c>
      <c r="X400" t="s">
        <v>46</v>
      </c>
      <c r="Y400" t="s">
        <v>14</v>
      </c>
    </row>
    <row r="401" spans="1:25" x14ac:dyDescent="0.3">
      <c r="A401" t="s">
        <v>23</v>
      </c>
      <c r="B401" s="17">
        <v>2020</v>
      </c>
      <c r="C401" s="17">
        <v>6</v>
      </c>
      <c r="D401" t="s">
        <v>29</v>
      </c>
      <c r="E401" t="s">
        <v>66</v>
      </c>
      <c r="F401" s="18">
        <v>43806</v>
      </c>
      <c r="G401" s="18">
        <v>43806</v>
      </c>
      <c r="H401" s="17">
        <v>99</v>
      </c>
      <c r="I401" t="s">
        <v>31</v>
      </c>
      <c r="K401" t="s">
        <v>12</v>
      </c>
      <c r="L401" t="s">
        <v>28</v>
      </c>
      <c r="O401" t="s">
        <v>23</v>
      </c>
      <c r="P401" t="s">
        <v>13</v>
      </c>
      <c r="Q401" t="s">
        <v>169</v>
      </c>
      <c r="V401" s="16">
        <v>0.13</v>
      </c>
      <c r="W401" t="s">
        <v>63</v>
      </c>
      <c r="X401" t="s">
        <v>46</v>
      </c>
      <c r="Y401" t="s">
        <v>14</v>
      </c>
    </row>
    <row r="402" spans="1:25" x14ac:dyDescent="0.3">
      <c r="A402" t="s">
        <v>23</v>
      </c>
      <c r="B402" s="17">
        <v>2020</v>
      </c>
      <c r="C402" s="17">
        <v>6</v>
      </c>
      <c r="D402" t="s">
        <v>29</v>
      </c>
      <c r="E402" t="s">
        <v>66</v>
      </c>
      <c r="F402" s="18">
        <v>43806</v>
      </c>
      <c r="G402" s="18">
        <v>43806</v>
      </c>
      <c r="H402" s="17">
        <v>100</v>
      </c>
      <c r="I402" t="s">
        <v>31</v>
      </c>
      <c r="K402" t="s">
        <v>25</v>
      </c>
      <c r="L402" t="s">
        <v>28</v>
      </c>
      <c r="P402" t="s">
        <v>13</v>
      </c>
      <c r="V402" s="16">
        <v>-0.13</v>
      </c>
      <c r="W402" t="s">
        <v>63</v>
      </c>
      <c r="X402" t="s">
        <v>46</v>
      </c>
      <c r="Y402" t="s">
        <v>14</v>
      </c>
    </row>
    <row r="403" spans="1:25" x14ac:dyDescent="0.3">
      <c r="A403" t="s">
        <v>23</v>
      </c>
      <c r="B403" s="17">
        <v>2020</v>
      </c>
      <c r="C403" s="17">
        <v>6</v>
      </c>
      <c r="D403" t="s">
        <v>29</v>
      </c>
      <c r="E403" t="s">
        <v>66</v>
      </c>
      <c r="F403" s="18">
        <v>43806</v>
      </c>
      <c r="G403" s="18">
        <v>43806</v>
      </c>
      <c r="H403" s="17">
        <v>109</v>
      </c>
      <c r="I403" t="s">
        <v>31</v>
      </c>
      <c r="K403" t="s">
        <v>12</v>
      </c>
      <c r="L403" t="s">
        <v>28</v>
      </c>
      <c r="O403" t="s">
        <v>23</v>
      </c>
      <c r="P403" t="s">
        <v>13</v>
      </c>
      <c r="Q403" t="s">
        <v>169</v>
      </c>
      <c r="V403" s="16">
        <v>1.27</v>
      </c>
      <c r="W403" t="s">
        <v>63</v>
      </c>
      <c r="X403" t="s">
        <v>46</v>
      </c>
      <c r="Y403" t="s">
        <v>14</v>
      </c>
    </row>
    <row r="404" spans="1:25" x14ac:dyDescent="0.3">
      <c r="A404" t="s">
        <v>23</v>
      </c>
      <c r="B404" s="17">
        <v>2020</v>
      </c>
      <c r="C404" s="17">
        <v>6</v>
      </c>
      <c r="D404" t="s">
        <v>29</v>
      </c>
      <c r="E404" t="s">
        <v>66</v>
      </c>
      <c r="F404" s="18">
        <v>43806</v>
      </c>
      <c r="G404" s="18">
        <v>43806</v>
      </c>
      <c r="H404" s="17">
        <v>110</v>
      </c>
      <c r="I404" t="s">
        <v>31</v>
      </c>
      <c r="K404" t="s">
        <v>25</v>
      </c>
      <c r="L404" t="s">
        <v>28</v>
      </c>
      <c r="P404" t="s">
        <v>13</v>
      </c>
      <c r="V404" s="16">
        <v>-1.27</v>
      </c>
      <c r="W404" t="s">
        <v>63</v>
      </c>
      <c r="X404" t="s">
        <v>46</v>
      </c>
      <c r="Y404" t="s">
        <v>14</v>
      </c>
    </row>
    <row r="405" spans="1:25" x14ac:dyDescent="0.3">
      <c r="A405" t="s">
        <v>23</v>
      </c>
      <c r="B405" s="17">
        <v>2020</v>
      </c>
      <c r="C405" s="17">
        <v>6</v>
      </c>
      <c r="D405" t="s">
        <v>29</v>
      </c>
      <c r="E405" t="s">
        <v>66</v>
      </c>
      <c r="F405" s="18">
        <v>43806</v>
      </c>
      <c r="G405" s="18">
        <v>43806</v>
      </c>
      <c r="H405" s="17">
        <v>119</v>
      </c>
      <c r="I405" t="s">
        <v>31</v>
      </c>
      <c r="K405" t="s">
        <v>12</v>
      </c>
      <c r="L405" t="s">
        <v>28</v>
      </c>
      <c r="O405" t="s">
        <v>23</v>
      </c>
      <c r="P405" t="s">
        <v>13</v>
      </c>
      <c r="Q405" t="s">
        <v>169</v>
      </c>
      <c r="V405" s="16">
        <v>0.18</v>
      </c>
      <c r="W405" t="s">
        <v>63</v>
      </c>
      <c r="X405" t="s">
        <v>46</v>
      </c>
      <c r="Y405" t="s">
        <v>14</v>
      </c>
    </row>
    <row r="406" spans="1:25" x14ac:dyDescent="0.3">
      <c r="A406" t="s">
        <v>23</v>
      </c>
      <c r="B406" s="17">
        <v>2020</v>
      </c>
      <c r="C406" s="17">
        <v>6</v>
      </c>
      <c r="D406" t="s">
        <v>29</v>
      </c>
      <c r="E406" t="s">
        <v>66</v>
      </c>
      <c r="F406" s="18">
        <v>43806</v>
      </c>
      <c r="G406" s="18">
        <v>43806</v>
      </c>
      <c r="H406" s="17">
        <v>120</v>
      </c>
      <c r="I406" t="s">
        <v>31</v>
      </c>
      <c r="K406" t="s">
        <v>25</v>
      </c>
      <c r="L406" t="s">
        <v>28</v>
      </c>
      <c r="P406" t="s">
        <v>13</v>
      </c>
      <c r="V406" s="16">
        <v>-0.18</v>
      </c>
      <c r="W406" t="s">
        <v>63</v>
      </c>
      <c r="X406" t="s">
        <v>46</v>
      </c>
      <c r="Y406" t="s">
        <v>14</v>
      </c>
    </row>
    <row r="407" spans="1:25" x14ac:dyDescent="0.3">
      <c r="A407" t="s">
        <v>23</v>
      </c>
      <c r="B407" s="17">
        <v>2020</v>
      </c>
      <c r="C407" s="17">
        <v>6</v>
      </c>
      <c r="D407" t="s">
        <v>29</v>
      </c>
      <c r="E407" t="s">
        <v>66</v>
      </c>
      <c r="F407" s="18">
        <v>43806</v>
      </c>
      <c r="G407" s="18">
        <v>43806</v>
      </c>
      <c r="H407" s="17">
        <v>129</v>
      </c>
      <c r="I407" t="s">
        <v>31</v>
      </c>
      <c r="K407" t="s">
        <v>12</v>
      </c>
      <c r="L407" t="s">
        <v>28</v>
      </c>
      <c r="O407" t="s">
        <v>23</v>
      </c>
      <c r="P407" t="s">
        <v>13</v>
      </c>
      <c r="Q407" t="s">
        <v>169</v>
      </c>
      <c r="V407" s="16">
        <v>1.4</v>
      </c>
      <c r="W407" t="s">
        <v>63</v>
      </c>
      <c r="X407" t="s">
        <v>46</v>
      </c>
      <c r="Y407" t="s">
        <v>14</v>
      </c>
    </row>
    <row r="408" spans="1:25" x14ac:dyDescent="0.3">
      <c r="A408" t="s">
        <v>23</v>
      </c>
      <c r="B408" s="17">
        <v>2020</v>
      </c>
      <c r="C408" s="17">
        <v>6</v>
      </c>
      <c r="D408" t="s">
        <v>29</v>
      </c>
      <c r="E408" t="s">
        <v>66</v>
      </c>
      <c r="F408" s="18">
        <v>43806</v>
      </c>
      <c r="G408" s="18">
        <v>43806</v>
      </c>
      <c r="H408" s="17">
        <v>130</v>
      </c>
      <c r="I408" t="s">
        <v>31</v>
      </c>
      <c r="K408" t="s">
        <v>25</v>
      </c>
      <c r="L408" t="s">
        <v>28</v>
      </c>
      <c r="P408" t="s">
        <v>13</v>
      </c>
      <c r="V408" s="16">
        <v>-1.4</v>
      </c>
      <c r="W408" t="s">
        <v>63</v>
      </c>
      <c r="X408" t="s">
        <v>46</v>
      </c>
      <c r="Y408" t="s">
        <v>14</v>
      </c>
    </row>
    <row r="409" spans="1:25" x14ac:dyDescent="0.3">
      <c r="A409" t="s">
        <v>23</v>
      </c>
      <c r="B409" s="17">
        <v>2020</v>
      </c>
      <c r="C409" s="17">
        <v>6</v>
      </c>
      <c r="D409" t="s">
        <v>29</v>
      </c>
      <c r="E409" t="s">
        <v>66</v>
      </c>
      <c r="F409" s="18">
        <v>43806</v>
      </c>
      <c r="G409" s="18">
        <v>43806</v>
      </c>
      <c r="H409" s="17">
        <v>139</v>
      </c>
      <c r="I409" t="s">
        <v>31</v>
      </c>
      <c r="K409" t="s">
        <v>12</v>
      </c>
      <c r="L409" t="s">
        <v>28</v>
      </c>
      <c r="O409" t="s">
        <v>23</v>
      </c>
      <c r="P409" t="s">
        <v>13</v>
      </c>
      <c r="Q409" t="s">
        <v>169</v>
      </c>
      <c r="V409" s="16">
        <v>0.2</v>
      </c>
      <c r="W409" t="s">
        <v>63</v>
      </c>
      <c r="X409" t="s">
        <v>46</v>
      </c>
      <c r="Y409" t="s">
        <v>14</v>
      </c>
    </row>
    <row r="410" spans="1:25" x14ac:dyDescent="0.3">
      <c r="A410" t="s">
        <v>23</v>
      </c>
      <c r="B410" s="17">
        <v>2020</v>
      </c>
      <c r="C410" s="17">
        <v>6</v>
      </c>
      <c r="D410" t="s">
        <v>29</v>
      </c>
      <c r="E410" t="s">
        <v>66</v>
      </c>
      <c r="F410" s="18">
        <v>43806</v>
      </c>
      <c r="G410" s="18">
        <v>43806</v>
      </c>
      <c r="H410" s="17">
        <v>140</v>
      </c>
      <c r="I410" t="s">
        <v>31</v>
      </c>
      <c r="K410" t="s">
        <v>25</v>
      </c>
      <c r="L410" t="s">
        <v>28</v>
      </c>
      <c r="P410" t="s">
        <v>13</v>
      </c>
      <c r="V410" s="16">
        <v>-0.2</v>
      </c>
      <c r="W410" t="s">
        <v>63</v>
      </c>
      <c r="X410" t="s">
        <v>46</v>
      </c>
      <c r="Y410" t="s">
        <v>14</v>
      </c>
    </row>
    <row r="411" spans="1:25" x14ac:dyDescent="0.3">
      <c r="A411" t="s">
        <v>23</v>
      </c>
      <c r="B411" s="17">
        <v>2020</v>
      </c>
      <c r="C411" s="17">
        <v>6</v>
      </c>
      <c r="D411" t="s">
        <v>29</v>
      </c>
      <c r="E411" t="s">
        <v>66</v>
      </c>
      <c r="F411" s="18">
        <v>43806</v>
      </c>
      <c r="G411" s="18">
        <v>43806</v>
      </c>
      <c r="H411" s="17">
        <v>149</v>
      </c>
      <c r="I411" t="s">
        <v>31</v>
      </c>
      <c r="K411" t="s">
        <v>12</v>
      </c>
      <c r="L411" t="s">
        <v>28</v>
      </c>
      <c r="O411" t="s">
        <v>23</v>
      </c>
      <c r="P411" t="s">
        <v>13</v>
      </c>
      <c r="Q411" t="s">
        <v>169</v>
      </c>
      <c r="V411" s="16">
        <v>0.22</v>
      </c>
      <c r="W411" t="s">
        <v>63</v>
      </c>
      <c r="X411" t="s">
        <v>46</v>
      </c>
      <c r="Y411" t="s">
        <v>14</v>
      </c>
    </row>
    <row r="412" spans="1:25" x14ac:dyDescent="0.3">
      <c r="A412" t="s">
        <v>23</v>
      </c>
      <c r="B412" s="17">
        <v>2020</v>
      </c>
      <c r="C412" s="17">
        <v>6</v>
      </c>
      <c r="D412" t="s">
        <v>29</v>
      </c>
      <c r="E412" t="s">
        <v>66</v>
      </c>
      <c r="F412" s="18">
        <v>43806</v>
      </c>
      <c r="G412" s="18">
        <v>43806</v>
      </c>
      <c r="H412" s="17">
        <v>150</v>
      </c>
      <c r="I412" t="s">
        <v>31</v>
      </c>
      <c r="K412" t="s">
        <v>25</v>
      </c>
      <c r="L412" t="s">
        <v>28</v>
      </c>
      <c r="P412" t="s">
        <v>13</v>
      </c>
      <c r="V412" s="16">
        <v>-0.22</v>
      </c>
      <c r="W412" t="s">
        <v>63</v>
      </c>
      <c r="X412" t="s">
        <v>46</v>
      </c>
      <c r="Y412" t="s">
        <v>14</v>
      </c>
    </row>
    <row r="413" spans="1:25" x14ac:dyDescent="0.3">
      <c r="A413" t="s">
        <v>23</v>
      </c>
      <c r="B413" s="17">
        <v>2020</v>
      </c>
      <c r="C413" s="17">
        <v>6</v>
      </c>
      <c r="D413" t="s">
        <v>29</v>
      </c>
      <c r="E413" t="s">
        <v>66</v>
      </c>
      <c r="F413" s="18">
        <v>43806</v>
      </c>
      <c r="G413" s="18">
        <v>43806</v>
      </c>
      <c r="H413" s="17">
        <v>159</v>
      </c>
      <c r="I413" t="s">
        <v>31</v>
      </c>
      <c r="K413" t="s">
        <v>12</v>
      </c>
      <c r="L413" t="s">
        <v>28</v>
      </c>
      <c r="O413" t="s">
        <v>23</v>
      </c>
      <c r="P413" t="s">
        <v>13</v>
      </c>
      <c r="Q413" t="s">
        <v>169</v>
      </c>
      <c r="V413" s="16">
        <v>0.64</v>
      </c>
      <c r="W413" t="s">
        <v>63</v>
      </c>
      <c r="X413" t="s">
        <v>46</v>
      </c>
      <c r="Y413" t="s">
        <v>14</v>
      </c>
    </row>
    <row r="414" spans="1:25" x14ac:dyDescent="0.3">
      <c r="A414" t="s">
        <v>23</v>
      </c>
      <c r="B414" s="17">
        <v>2020</v>
      </c>
      <c r="C414" s="17">
        <v>6</v>
      </c>
      <c r="D414" t="s">
        <v>29</v>
      </c>
      <c r="E414" t="s">
        <v>66</v>
      </c>
      <c r="F414" s="18">
        <v>43806</v>
      </c>
      <c r="G414" s="18">
        <v>43806</v>
      </c>
      <c r="H414" s="17">
        <v>160</v>
      </c>
      <c r="I414" t="s">
        <v>31</v>
      </c>
      <c r="K414" t="s">
        <v>25</v>
      </c>
      <c r="L414" t="s">
        <v>28</v>
      </c>
      <c r="P414" t="s">
        <v>13</v>
      </c>
      <c r="V414" s="16">
        <v>-0.64</v>
      </c>
      <c r="W414" t="s">
        <v>63</v>
      </c>
      <c r="X414" t="s">
        <v>46</v>
      </c>
      <c r="Y414" t="s">
        <v>14</v>
      </c>
    </row>
    <row r="415" spans="1:25" x14ac:dyDescent="0.3">
      <c r="A415" t="s">
        <v>23</v>
      </c>
      <c r="B415" s="17">
        <v>2020</v>
      </c>
      <c r="C415" s="17">
        <v>6</v>
      </c>
      <c r="D415" t="s">
        <v>29</v>
      </c>
      <c r="E415" t="s">
        <v>66</v>
      </c>
      <c r="F415" s="18">
        <v>43806</v>
      </c>
      <c r="G415" s="18">
        <v>43806</v>
      </c>
      <c r="H415" s="17">
        <v>169</v>
      </c>
      <c r="I415" t="s">
        <v>31</v>
      </c>
      <c r="K415" t="s">
        <v>12</v>
      </c>
      <c r="L415" t="s">
        <v>28</v>
      </c>
      <c r="O415" t="s">
        <v>23</v>
      </c>
      <c r="P415" t="s">
        <v>13</v>
      </c>
      <c r="Q415" t="s">
        <v>169</v>
      </c>
      <c r="V415" s="16">
        <v>0.25</v>
      </c>
      <c r="W415" t="s">
        <v>63</v>
      </c>
      <c r="X415" t="s">
        <v>46</v>
      </c>
      <c r="Y415" t="s">
        <v>14</v>
      </c>
    </row>
    <row r="416" spans="1:25" x14ac:dyDescent="0.3">
      <c r="A416" t="s">
        <v>23</v>
      </c>
      <c r="B416" s="17">
        <v>2020</v>
      </c>
      <c r="C416" s="17">
        <v>6</v>
      </c>
      <c r="D416" t="s">
        <v>29</v>
      </c>
      <c r="E416" t="s">
        <v>66</v>
      </c>
      <c r="F416" s="18">
        <v>43806</v>
      </c>
      <c r="G416" s="18">
        <v>43806</v>
      </c>
      <c r="H416" s="17">
        <v>170</v>
      </c>
      <c r="I416" t="s">
        <v>31</v>
      </c>
      <c r="K416" t="s">
        <v>25</v>
      </c>
      <c r="L416" t="s">
        <v>28</v>
      </c>
      <c r="P416" t="s">
        <v>13</v>
      </c>
      <c r="V416" s="16">
        <v>-0.25</v>
      </c>
      <c r="W416" t="s">
        <v>63</v>
      </c>
      <c r="X416" t="s">
        <v>46</v>
      </c>
      <c r="Y416" t="s">
        <v>14</v>
      </c>
    </row>
    <row r="417" spans="1:25" x14ac:dyDescent="0.3">
      <c r="A417" t="s">
        <v>23</v>
      </c>
      <c r="B417" s="17">
        <v>2020</v>
      </c>
      <c r="C417" s="17">
        <v>6</v>
      </c>
      <c r="D417" t="s">
        <v>29</v>
      </c>
      <c r="E417" t="s">
        <v>66</v>
      </c>
      <c r="F417" s="18">
        <v>43806</v>
      </c>
      <c r="G417" s="18">
        <v>43806</v>
      </c>
      <c r="H417" s="17">
        <v>179</v>
      </c>
      <c r="I417" t="s">
        <v>31</v>
      </c>
      <c r="K417" t="s">
        <v>12</v>
      </c>
      <c r="L417" t="s">
        <v>28</v>
      </c>
      <c r="O417" t="s">
        <v>23</v>
      </c>
      <c r="P417" t="s">
        <v>13</v>
      </c>
      <c r="Q417" t="s">
        <v>169</v>
      </c>
      <c r="V417" s="16">
        <v>0.25</v>
      </c>
      <c r="W417" t="s">
        <v>63</v>
      </c>
      <c r="X417" t="s">
        <v>46</v>
      </c>
      <c r="Y417" t="s">
        <v>14</v>
      </c>
    </row>
    <row r="418" spans="1:25" x14ac:dyDescent="0.3">
      <c r="A418" t="s">
        <v>23</v>
      </c>
      <c r="B418" s="17">
        <v>2020</v>
      </c>
      <c r="C418" s="17">
        <v>6</v>
      </c>
      <c r="D418" t="s">
        <v>29</v>
      </c>
      <c r="E418" t="s">
        <v>66</v>
      </c>
      <c r="F418" s="18">
        <v>43806</v>
      </c>
      <c r="G418" s="18">
        <v>43806</v>
      </c>
      <c r="H418" s="17">
        <v>180</v>
      </c>
      <c r="I418" t="s">
        <v>31</v>
      </c>
      <c r="K418" t="s">
        <v>25</v>
      </c>
      <c r="L418" t="s">
        <v>28</v>
      </c>
      <c r="P418" t="s">
        <v>13</v>
      </c>
      <c r="V418" s="16">
        <v>-0.25</v>
      </c>
      <c r="W418" t="s">
        <v>63</v>
      </c>
      <c r="X418" t="s">
        <v>46</v>
      </c>
      <c r="Y418" t="s">
        <v>14</v>
      </c>
    </row>
    <row r="419" spans="1:25" x14ac:dyDescent="0.3">
      <c r="A419" t="s">
        <v>23</v>
      </c>
      <c r="B419" s="17">
        <v>2020</v>
      </c>
      <c r="C419" s="17">
        <v>6</v>
      </c>
      <c r="D419" t="s">
        <v>29</v>
      </c>
      <c r="E419" t="s">
        <v>66</v>
      </c>
      <c r="F419" s="18">
        <v>43806</v>
      </c>
      <c r="G419" s="18">
        <v>43806</v>
      </c>
      <c r="H419" s="17">
        <v>189</v>
      </c>
      <c r="I419" t="s">
        <v>31</v>
      </c>
      <c r="K419" t="s">
        <v>12</v>
      </c>
      <c r="L419" t="s">
        <v>28</v>
      </c>
      <c r="O419" t="s">
        <v>23</v>
      </c>
      <c r="P419" t="s">
        <v>13</v>
      </c>
      <c r="Q419" t="s">
        <v>169</v>
      </c>
      <c r="V419" s="16">
        <v>0.3</v>
      </c>
      <c r="W419" t="s">
        <v>63</v>
      </c>
      <c r="X419" t="s">
        <v>46</v>
      </c>
      <c r="Y419" t="s">
        <v>14</v>
      </c>
    </row>
    <row r="420" spans="1:25" x14ac:dyDescent="0.3">
      <c r="A420" t="s">
        <v>23</v>
      </c>
      <c r="B420" s="17">
        <v>2020</v>
      </c>
      <c r="C420" s="17">
        <v>6</v>
      </c>
      <c r="D420" t="s">
        <v>29</v>
      </c>
      <c r="E420" t="s">
        <v>66</v>
      </c>
      <c r="F420" s="18">
        <v>43806</v>
      </c>
      <c r="G420" s="18">
        <v>43806</v>
      </c>
      <c r="H420" s="17">
        <v>190</v>
      </c>
      <c r="I420" t="s">
        <v>31</v>
      </c>
      <c r="K420" t="s">
        <v>25</v>
      </c>
      <c r="L420" t="s">
        <v>28</v>
      </c>
      <c r="P420" t="s">
        <v>13</v>
      </c>
      <c r="V420" s="16">
        <v>-0.3</v>
      </c>
      <c r="W420" t="s">
        <v>63</v>
      </c>
      <c r="X420" t="s">
        <v>46</v>
      </c>
      <c r="Y420" t="s">
        <v>14</v>
      </c>
    </row>
    <row r="421" spans="1:25" x14ac:dyDescent="0.3">
      <c r="A421" t="s">
        <v>23</v>
      </c>
      <c r="B421" s="17">
        <v>2020</v>
      </c>
      <c r="C421" s="17">
        <v>6</v>
      </c>
      <c r="D421" t="s">
        <v>29</v>
      </c>
      <c r="E421" t="s">
        <v>66</v>
      </c>
      <c r="F421" s="18">
        <v>43806</v>
      </c>
      <c r="G421" s="18">
        <v>43806</v>
      </c>
      <c r="H421" s="17">
        <v>199</v>
      </c>
      <c r="I421" t="s">
        <v>31</v>
      </c>
      <c r="K421" t="s">
        <v>12</v>
      </c>
      <c r="L421" t="s">
        <v>28</v>
      </c>
      <c r="O421" t="s">
        <v>23</v>
      </c>
      <c r="P421" t="s">
        <v>13</v>
      </c>
      <c r="Q421" t="s">
        <v>169</v>
      </c>
      <c r="V421" s="16">
        <v>0.35</v>
      </c>
      <c r="W421" t="s">
        <v>63</v>
      </c>
      <c r="X421" t="s">
        <v>46</v>
      </c>
      <c r="Y421" t="s">
        <v>14</v>
      </c>
    </row>
    <row r="422" spans="1:25" x14ac:dyDescent="0.3">
      <c r="A422" t="s">
        <v>23</v>
      </c>
      <c r="B422" s="17">
        <v>2020</v>
      </c>
      <c r="C422" s="17">
        <v>6</v>
      </c>
      <c r="D422" t="s">
        <v>29</v>
      </c>
      <c r="E422" t="s">
        <v>66</v>
      </c>
      <c r="F422" s="18">
        <v>43806</v>
      </c>
      <c r="G422" s="18">
        <v>43806</v>
      </c>
      <c r="H422" s="17">
        <v>200</v>
      </c>
      <c r="I422" t="s">
        <v>31</v>
      </c>
      <c r="K422" t="s">
        <v>25</v>
      </c>
      <c r="L422" t="s">
        <v>28</v>
      </c>
      <c r="P422" t="s">
        <v>13</v>
      </c>
      <c r="V422" s="16">
        <v>-0.35</v>
      </c>
      <c r="W422" t="s">
        <v>63</v>
      </c>
      <c r="X422" t="s">
        <v>46</v>
      </c>
      <c r="Y422" t="s">
        <v>14</v>
      </c>
    </row>
    <row r="423" spans="1:25" x14ac:dyDescent="0.3">
      <c r="A423" t="s">
        <v>23</v>
      </c>
      <c r="B423" s="17">
        <v>2020</v>
      </c>
      <c r="C423" s="17">
        <v>6</v>
      </c>
      <c r="D423" t="s">
        <v>68</v>
      </c>
      <c r="E423" t="s">
        <v>67</v>
      </c>
      <c r="F423" s="18">
        <v>43809</v>
      </c>
      <c r="G423" s="18">
        <v>43816</v>
      </c>
      <c r="H423" s="17">
        <v>11</v>
      </c>
      <c r="I423" t="s">
        <v>31</v>
      </c>
      <c r="J423" t="s">
        <v>48</v>
      </c>
      <c r="K423" t="s">
        <v>69</v>
      </c>
      <c r="L423" t="s">
        <v>60</v>
      </c>
      <c r="N423" t="s">
        <v>55</v>
      </c>
      <c r="O423" t="s">
        <v>23</v>
      </c>
      <c r="P423" t="s">
        <v>13</v>
      </c>
      <c r="Q423" t="s">
        <v>169</v>
      </c>
      <c r="V423" s="16">
        <v>7.37</v>
      </c>
      <c r="X423" t="s">
        <v>70</v>
      </c>
      <c r="Y423" t="s">
        <v>199</v>
      </c>
    </row>
    <row r="424" spans="1:25" x14ac:dyDescent="0.3">
      <c r="A424" t="s">
        <v>23</v>
      </c>
      <c r="B424" s="17">
        <v>2020</v>
      </c>
      <c r="C424" s="17">
        <v>6</v>
      </c>
      <c r="D424" t="s">
        <v>68</v>
      </c>
      <c r="E424" t="s">
        <v>67</v>
      </c>
      <c r="F424" s="18">
        <v>43809</v>
      </c>
      <c r="G424" s="18">
        <v>43816</v>
      </c>
      <c r="H424" s="17">
        <v>12</v>
      </c>
      <c r="I424" t="s">
        <v>11</v>
      </c>
      <c r="J424" t="s">
        <v>48</v>
      </c>
      <c r="K424" t="s">
        <v>69</v>
      </c>
      <c r="L424" t="s">
        <v>60</v>
      </c>
      <c r="N424" t="s">
        <v>55</v>
      </c>
      <c r="O424" t="s">
        <v>23</v>
      </c>
      <c r="P424" t="s">
        <v>13</v>
      </c>
      <c r="Q424" t="s">
        <v>169</v>
      </c>
      <c r="V424" s="16">
        <v>2.4500000000000002</v>
      </c>
      <c r="X424" t="s">
        <v>70</v>
      </c>
      <c r="Y424" t="s">
        <v>199</v>
      </c>
    </row>
    <row r="425" spans="1:25" x14ac:dyDescent="0.3">
      <c r="A425" t="s">
        <v>23</v>
      </c>
      <c r="B425" s="17">
        <v>2020</v>
      </c>
      <c r="C425" s="17">
        <v>6</v>
      </c>
      <c r="D425" t="s">
        <v>68</v>
      </c>
      <c r="E425" t="s">
        <v>67</v>
      </c>
      <c r="F425" s="18">
        <v>43809</v>
      </c>
      <c r="G425" s="18">
        <v>43816</v>
      </c>
      <c r="H425" s="17">
        <v>18</v>
      </c>
      <c r="I425" t="s">
        <v>31</v>
      </c>
      <c r="J425" t="s">
        <v>48</v>
      </c>
      <c r="K425" t="s">
        <v>69</v>
      </c>
      <c r="L425" t="s">
        <v>49</v>
      </c>
      <c r="N425" t="s">
        <v>55</v>
      </c>
      <c r="O425" t="s">
        <v>23</v>
      </c>
      <c r="P425" t="s">
        <v>13</v>
      </c>
      <c r="Q425" t="s">
        <v>169</v>
      </c>
      <c r="V425" s="16">
        <v>7.37</v>
      </c>
      <c r="X425" t="s">
        <v>70</v>
      </c>
      <c r="Y425" t="s">
        <v>199</v>
      </c>
    </row>
    <row r="426" spans="1:25" x14ac:dyDescent="0.3">
      <c r="A426" t="s">
        <v>23</v>
      </c>
      <c r="B426" s="17">
        <v>2020</v>
      </c>
      <c r="C426" s="17">
        <v>6</v>
      </c>
      <c r="D426" t="s">
        <v>68</v>
      </c>
      <c r="E426" t="s">
        <v>67</v>
      </c>
      <c r="F426" s="18">
        <v>43809</v>
      </c>
      <c r="G426" s="18">
        <v>43816</v>
      </c>
      <c r="H426" s="17">
        <v>19</v>
      </c>
      <c r="I426" t="s">
        <v>11</v>
      </c>
      <c r="J426" t="s">
        <v>48</v>
      </c>
      <c r="K426" t="s">
        <v>69</v>
      </c>
      <c r="L426" t="s">
        <v>49</v>
      </c>
      <c r="N426" t="s">
        <v>55</v>
      </c>
      <c r="O426" t="s">
        <v>23</v>
      </c>
      <c r="P426" t="s">
        <v>13</v>
      </c>
      <c r="Q426" t="s">
        <v>169</v>
      </c>
      <c r="V426" s="16">
        <v>2.4500000000000002</v>
      </c>
      <c r="X426" t="s">
        <v>70</v>
      </c>
      <c r="Y426" t="s">
        <v>199</v>
      </c>
    </row>
    <row r="427" spans="1:25" x14ac:dyDescent="0.3">
      <c r="A427" t="s">
        <v>23</v>
      </c>
      <c r="B427" s="17">
        <v>2020</v>
      </c>
      <c r="C427" s="17">
        <v>6</v>
      </c>
      <c r="D427" t="s">
        <v>68</v>
      </c>
      <c r="E427" t="s">
        <v>67</v>
      </c>
      <c r="F427" s="18">
        <v>43809</v>
      </c>
      <c r="G427" s="18">
        <v>43816</v>
      </c>
      <c r="H427" s="17">
        <v>24</v>
      </c>
      <c r="I427" t="s">
        <v>31</v>
      </c>
      <c r="J427" t="s">
        <v>48</v>
      </c>
      <c r="K427" t="s">
        <v>69</v>
      </c>
      <c r="L427" t="s">
        <v>60</v>
      </c>
      <c r="N427" t="s">
        <v>55</v>
      </c>
      <c r="O427" t="s">
        <v>23</v>
      </c>
      <c r="P427" t="s">
        <v>13</v>
      </c>
      <c r="Q427" t="s">
        <v>169</v>
      </c>
      <c r="V427" s="16">
        <v>7.37</v>
      </c>
      <c r="X427" t="s">
        <v>70</v>
      </c>
      <c r="Y427" t="s">
        <v>199</v>
      </c>
    </row>
    <row r="428" spans="1:25" x14ac:dyDescent="0.3">
      <c r="A428" t="s">
        <v>23</v>
      </c>
      <c r="B428" s="17">
        <v>2020</v>
      </c>
      <c r="C428" s="17">
        <v>6</v>
      </c>
      <c r="D428" t="s">
        <v>68</v>
      </c>
      <c r="E428" t="s">
        <v>67</v>
      </c>
      <c r="F428" s="18">
        <v>43809</v>
      </c>
      <c r="G428" s="18">
        <v>43816</v>
      </c>
      <c r="H428" s="17">
        <v>25</v>
      </c>
      <c r="I428" t="s">
        <v>11</v>
      </c>
      <c r="J428" t="s">
        <v>48</v>
      </c>
      <c r="K428" t="s">
        <v>69</v>
      </c>
      <c r="L428" t="s">
        <v>60</v>
      </c>
      <c r="N428" t="s">
        <v>55</v>
      </c>
      <c r="O428" t="s">
        <v>23</v>
      </c>
      <c r="P428" t="s">
        <v>13</v>
      </c>
      <c r="Q428" t="s">
        <v>169</v>
      </c>
      <c r="V428" s="16">
        <v>2.4500000000000002</v>
      </c>
      <c r="X428" t="s">
        <v>70</v>
      </c>
      <c r="Y428" t="s">
        <v>199</v>
      </c>
    </row>
    <row r="429" spans="1:25" x14ac:dyDescent="0.3">
      <c r="A429" t="s">
        <v>23</v>
      </c>
      <c r="B429" s="17">
        <v>2020</v>
      </c>
      <c r="C429" s="17">
        <v>6</v>
      </c>
      <c r="D429" t="s">
        <v>68</v>
      </c>
      <c r="E429" t="s">
        <v>67</v>
      </c>
      <c r="F429" s="18">
        <v>43809</v>
      </c>
      <c r="G429" s="18">
        <v>43816</v>
      </c>
      <c r="H429" s="17">
        <v>30</v>
      </c>
      <c r="I429" t="s">
        <v>31</v>
      </c>
      <c r="J429" t="s">
        <v>48</v>
      </c>
      <c r="K429" t="s">
        <v>69</v>
      </c>
      <c r="L429" t="s">
        <v>50</v>
      </c>
      <c r="N429" t="s">
        <v>55</v>
      </c>
      <c r="O429" t="s">
        <v>23</v>
      </c>
      <c r="P429" t="s">
        <v>13</v>
      </c>
      <c r="Q429" t="s">
        <v>169</v>
      </c>
      <c r="V429" s="16">
        <v>7.37</v>
      </c>
      <c r="X429" t="s">
        <v>70</v>
      </c>
      <c r="Y429" t="s">
        <v>199</v>
      </c>
    </row>
    <row r="430" spans="1:25" x14ac:dyDescent="0.3">
      <c r="A430" t="s">
        <v>23</v>
      </c>
      <c r="B430" s="17">
        <v>2020</v>
      </c>
      <c r="C430" s="17">
        <v>6</v>
      </c>
      <c r="D430" t="s">
        <v>68</v>
      </c>
      <c r="E430" t="s">
        <v>67</v>
      </c>
      <c r="F430" s="18">
        <v>43809</v>
      </c>
      <c r="G430" s="18">
        <v>43816</v>
      </c>
      <c r="H430" s="17">
        <v>31</v>
      </c>
      <c r="I430" t="s">
        <v>11</v>
      </c>
      <c r="J430" t="s">
        <v>48</v>
      </c>
      <c r="K430" t="s">
        <v>69</v>
      </c>
      <c r="L430" t="s">
        <v>50</v>
      </c>
      <c r="N430" t="s">
        <v>55</v>
      </c>
      <c r="O430" t="s">
        <v>23</v>
      </c>
      <c r="P430" t="s">
        <v>13</v>
      </c>
      <c r="Q430" t="s">
        <v>169</v>
      </c>
      <c r="V430" s="16">
        <v>2.4500000000000002</v>
      </c>
      <c r="X430" t="s">
        <v>70</v>
      </c>
      <c r="Y430" t="s">
        <v>199</v>
      </c>
    </row>
    <row r="431" spans="1:25" x14ac:dyDescent="0.3">
      <c r="A431" t="s">
        <v>23</v>
      </c>
      <c r="B431" s="17">
        <v>2020</v>
      </c>
      <c r="C431" s="17">
        <v>6</v>
      </c>
      <c r="D431" t="s">
        <v>68</v>
      </c>
      <c r="E431" t="s">
        <v>67</v>
      </c>
      <c r="F431" s="18">
        <v>43809</v>
      </c>
      <c r="G431" s="18">
        <v>43816</v>
      </c>
      <c r="H431" s="17">
        <v>35</v>
      </c>
      <c r="I431" t="s">
        <v>31</v>
      </c>
      <c r="J431" t="s">
        <v>48</v>
      </c>
      <c r="K431" t="s">
        <v>69</v>
      </c>
      <c r="L431" t="s">
        <v>56</v>
      </c>
      <c r="N431" t="s">
        <v>55</v>
      </c>
      <c r="O431" t="s">
        <v>23</v>
      </c>
      <c r="P431" t="s">
        <v>13</v>
      </c>
      <c r="Q431" t="s">
        <v>169</v>
      </c>
      <c r="V431" s="16">
        <v>7.37</v>
      </c>
      <c r="X431" t="s">
        <v>70</v>
      </c>
      <c r="Y431" t="s">
        <v>199</v>
      </c>
    </row>
    <row r="432" spans="1:25" x14ac:dyDescent="0.3">
      <c r="A432" t="s">
        <v>23</v>
      </c>
      <c r="B432" s="17">
        <v>2020</v>
      </c>
      <c r="C432" s="17">
        <v>6</v>
      </c>
      <c r="D432" t="s">
        <v>68</v>
      </c>
      <c r="E432" t="s">
        <v>67</v>
      </c>
      <c r="F432" s="18">
        <v>43809</v>
      </c>
      <c r="G432" s="18">
        <v>43816</v>
      </c>
      <c r="H432" s="17">
        <v>36</v>
      </c>
      <c r="I432" t="s">
        <v>11</v>
      </c>
      <c r="J432" t="s">
        <v>48</v>
      </c>
      <c r="K432" t="s">
        <v>69</v>
      </c>
      <c r="L432" t="s">
        <v>56</v>
      </c>
      <c r="N432" t="s">
        <v>55</v>
      </c>
      <c r="O432" t="s">
        <v>23</v>
      </c>
      <c r="P432" t="s">
        <v>13</v>
      </c>
      <c r="Q432" t="s">
        <v>169</v>
      </c>
      <c r="V432" s="16">
        <v>2.4500000000000002</v>
      </c>
      <c r="X432" t="s">
        <v>70</v>
      </c>
      <c r="Y432" t="s">
        <v>199</v>
      </c>
    </row>
    <row r="433" spans="1:25" x14ac:dyDescent="0.3">
      <c r="A433" t="s">
        <v>23</v>
      </c>
      <c r="B433" s="17">
        <v>2020</v>
      </c>
      <c r="C433" s="17">
        <v>6</v>
      </c>
      <c r="D433" t="s">
        <v>68</v>
      </c>
      <c r="E433" t="s">
        <v>67</v>
      </c>
      <c r="F433" s="18">
        <v>43809</v>
      </c>
      <c r="G433" s="18">
        <v>43816</v>
      </c>
      <c r="H433" s="17">
        <v>49</v>
      </c>
      <c r="I433" t="s">
        <v>31</v>
      </c>
      <c r="K433" t="s">
        <v>25</v>
      </c>
      <c r="L433" t="s">
        <v>28</v>
      </c>
      <c r="P433" t="s">
        <v>13</v>
      </c>
      <c r="V433" s="16">
        <v>-36.85</v>
      </c>
      <c r="X433" t="s">
        <v>41</v>
      </c>
      <c r="Y433" t="s">
        <v>199</v>
      </c>
    </row>
    <row r="434" spans="1:25" x14ac:dyDescent="0.3">
      <c r="A434" t="s">
        <v>23</v>
      </c>
      <c r="B434" s="17">
        <v>2020</v>
      </c>
      <c r="C434" s="17">
        <v>6</v>
      </c>
      <c r="D434" t="s">
        <v>68</v>
      </c>
      <c r="E434" t="s">
        <v>67</v>
      </c>
      <c r="F434" s="18">
        <v>43809</v>
      </c>
      <c r="G434" s="18">
        <v>43816</v>
      </c>
      <c r="H434" s="17">
        <v>51</v>
      </c>
      <c r="I434" t="s">
        <v>11</v>
      </c>
      <c r="K434" t="s">
        <v>25</v>
      </c>
      <c r="L434" t="s">
        <v>28</v>
      </c>
      <c r="P434" t="s">
        <v>13</v>
      </c>
      <c r="V434" s="16">
        <v>-12.25</v>
      </c>
      <c r="X434" t="s">
        <v>41</v>
      </c>
      <c r="Y434" t="s">
        <v>199</v>
      </c>
    </row>
    <row r="435" spans="1:25" x14ac:dyDescent="0.3">
      <c r="A435" t="s">
        <v>23</v>
      </c>
      <c r="B435" s="17">
        <v>2020</v>
      </c>
      <c r="C435" s="17">
        <v>6</v>
      </c>
      <c r="D435" t="s">
        <v>35</v>
      </c>
      <c r="E435" t="s">
        <v>71</v>
      </c>
      <c r="F435" s="18">
        <v>43818</v>
      </c>
      <c r="G435" s="18">
        <v>43818</v>
      </c>
      <c r="H435" s="17">
        <v>151</v>
      </c>
      <c r="I435" t="s">
        <v>31</v>
      </c>
      <c r="K435" t="s">
        <v>12</v>
      </c>
      <c r="L435" t="s">
        <v>28</v>
      </c>
      <c r="O435" t="s">
        <v>23</v>
      </c>
      <c r="P435" t="s">
        <v>13</v>
      </c>
      <c r="Q435" t="s">
        <v>169</v>
      </c>
      <c r="V435" s="16">
        <v>-32641.55</v>
      </c>
      <c r="W435" t="s">
        <v>72</v>
      </c>
      <c r="X435" t="s">
        <v>32</v>
      </c>
      <c r="Y435" t="s">
        <v>32</v>
      </c>
    </row>
    <row r="436" spans="1:25" x14ac:dyDescent="0.3">
      <c r="A436" t="s">
        <v>23</v>
      </c>
      <c r="B436" s="17">
        <v>2020</v>
      </c>
      <c r="C436" s="17">
        <v>6</v>
      </c>
      <c r="D436" t="s">
        <v>35</v>
      </c>
      <c r="E436" t="s">
        <v>71</v>
      </c>
      <c r="F436" s="18">
        <v>43818</v>
      </c>
      <c r="G436" s="18">
        <v>43818</v>
      </c>
      <c r="H436" s="17">
        <v>295</v>
      </c>
      <c r="I436" t="s">
        <v>31</v>
      </c>
      <c r="J436" t="s">
        <v>21</v>
      </c>
      <c r="K436" t="s">
        <v>73</v>
      </c>
      <c r="L436" t="s">
        <v>38</v>
      </c>
      <c r="O436" t="s">
        <v>23</v>
      </c>
      <c r="P436" t="s">
        <v>13</v>
      </c>
      <c r="Q436" t="s">
        <v>169</v>
      </c>
      <c r="R436" t="s">
        <v>39</v>
      </c>
      <c r="V436" s="16">
        <v>32641.55</v>
      </c>
      <c r="W436" t="s">
        <v>72</v>
      </c>
      <c r="X436" t="s">
        <v>74</v>
      </c>
      <c r="Y436" t="s">
        <v>32</v>
      </c>
    </row>
    <row r="437" spans="1:25" x14ac:dyDescent="0.3">
      <c r="A437" t="s">
        <v>23</v>
      </c>
      <c r="B437" s="17">
        <v>2020</v>
      </c>
      <c r="C437" s="17">
        <v>6</v>
      </c>
      <c r="D437" t="s">
        <v>81</v>
      </c>
      <c r="E437" t="s">
        <v>79</v>
      </c>
      <c r="F437" s="18">
        <v>43822</v>
      </c>
      <c r="G437" s="18">
        <v>43822</v>
      </c>
      <c r="H437" s="17">
        <v>14</v>
      </c>
      <c r="I437" t="s">
        <v>31</v>
      </c>
      <c r="K437" t="s">
        <v>25</v>
      </c>
      <c r="L437" t="s">
        <v>28</v>
      </c>
      <c r="P437" t="s">
        <v>13</v>
      </c>
      <c r="V437" s="16">
        <v>69772.31</v>
      </c>
      <c r="W437" t="s">
        <v>80</v>
      </c>
      <c r="X437" t="s">
        <v>78</v>
      </c>
      <c r="Y437" t="s">
        <v>77</v>
      </c>
    </row>
    <row r="438" spans="1:25" x14ac:dyDescent="0.3">
      <c r="A438" t="s">
        <v>23</v>
      </c>
      <c r="B438" s="17">
        <v>2020</v>
      </c>
      <c r="C438" s="17">
        <v>6</v>
      </c>
      <c r="D438" t="s">
        <v>81</v>
      </c>
      <c r="E438" t="s">
        <v>79</v>
      </c>
      <c r="F438" s="18">
        <v>43822</v>
      </c>
      <c r="G438" s="18">
        <v>43822</v>
      </c>
      <c r="H438" s="17">
        <v>48</v>
      </c>
      <c r="I438" t="s">
        <v>31</v>
      </c>
      <c r="K438" t="s">
        <v>76</v>
      </c>
      <c r="L438" t="s">
        <v>38</v>
      </c>
      <c r="O438" t="s">
        <v>23</v>
      </c>
      <c r="P438" t="s">
        <v>13</v>
      </c>
      <c r="Q438" t="s">
        <v>169</v>
      </c>
      <c r="V438" s="16">
        <v>-69772.31</v>
      </c>
      <c r="W438" t="s">
        <v>80</v>
      </c>
      <c r="X438" t="s">
        <v>78</v>
      </c>
      <c r="Y438" t="s">
        <v>77</v>
      </c>
    </row>
    <row r="439" spans="1:25" x14ac:dyDescent="0.3">
      <c r="A439" t="s">
        <v>23</v>
      </c>
      <c r="B439" s="17">
        <v>2020</v>
      </c>
      <c r="C439" s="17">
        <v>7</v>
      </c>
      <c r="D439" t="s">
        <v>35</v>
      </c>
      <c r="E439" t="s">
        <v>75</v>
      </c>
      <c r="F439" s="18">
        <v>43838</v>
      </c>
      <c r="G439" s="18">
        <v>43838</v>
      </c>
      <c r="H439" s="17">
        <v>225</v>
      </c>
      <c r="I439" t="s">
        <v>31</v>
      </c>
      <c r="K439" t="s">
        <v>25</v>
      </c>
      <c r="L439" t="s">
        <v>28</v>
      </c>
      <c r="O439" t="s">
        <v>23</v>
      </c>
      <c r="P439" t="s">
        <v>13</v>
      </c>
      <c r="Q439" t="s">
        <v>169</v>
      </c>
      <c r="V439" s="16">
        <v>-32641.55</v>
      </c>
      <c r="W439" t="s">
        <v>72</v>
      </c>
      <c r="X439" t="s">
        <v>41</v>
      </c>
      <c r="Y439" t="s">
        <v>40</v>
      </c>
    </row>
    <row r="440" spans="1:25" x14ac:dyDescent="0.3">
      <c r="A440" t="s">
        <v>23</v>
      </c>
      <c r="B440" s="17">
        <v>2020</v>
      </c>
      <c r="C440" s="17">
        <v>7</v>
      </c>
      <c r="D440" t="s">
        <v>35</v>
      </c>
      <c r="E440" t="s">
        <v>75</v>
      </c>
      <c r="F440" s="18">
        <v>43838</v>
      </c>
      <c r="G440" s="18">
        <v>43838</v>
      </c>
      <c r="H440" s="17">
        <v>523</v>
      </c>
      <c r="I440" t="s">
        <v>31</v>
      </c>
      <c r="K440" t="s">
        <v>12</v>
      </c>
      <c r="L440" t="s">
        <v>28</v>
      </c>
      <c r="O440" t="s">
        <v>23</v>
      </c>
      <c r="P440" t="s">
        <v>13</v>
      </c>
      <c r="Q440" t="s">
        <v>169</v>
      </c>
      <c r="V440" s="16">
        <v>32641.55</v>
      </c>
      <c r="W440" t="s">
        <v>72</v>
      </c>
      <c r="X440" t="s">
        <v>32</v>
      </c>
      <c r="Y440" t="s">
        <v>40</v>
      </c>
    </row>
    <row r="441" spans="1:25" x14ac:dyDescent="0.3">
      <c r="A441" t="s">
        <v>23</v>
      </c>
      <c r="B441" s="17">
        <v>2020</v>
      </c>
      <c r="C441" s="17">
        <v>8</v>
      </c>
      <c r="D441" t="s">
        <v>82</v>
      </c>
      <c r="E441" t="s">
        <v>83</v>
      </c>
      <c r="F441" s="18">
        <v>43890</v>
      </c>
      <c r="G441" s="18">
        <v>43896</v>
      </c>
      <c r="H441" s="17">
        <v>45</v>
      </c>
      <c r="I441" t="s">
        <v>11</v>
      </c>
      <c r="J441" t="s">
        <v>48</v>
      </c>
      <c r="K441" t="s">
        <v>84</v>
      </c>
      <c r="L441" t="s">
        <v>30</v>
      </c>
      <c r="O441" t="s">
        <v>23</v>
      </c>
      <c r="P441" t="s">
        <v>13</v>
      </c>
      <c r="Q441" t="s">
        <v>169</v>
      </c>
      <c r="V441" s="16">
        <v>87.14</v>
      </c>
      <c r="X441" t="s">
        <v>85</v>
      </c>
      <c r="Y441" t="s">
        <v>198</v>
      </c>
    </row>
    <row r="442" spans="1:25" x14ac:dyDescent="0.3">
      <c r="A442" t="s">
        <v>23</v>
      </c>
      <c r="B442" s="17">
        <v>2020</v>
      </c>
      <c r="C442" s="17">
        <v>8</v>
      </c>
      <c r="D442" t="s">
        <v>82</v>
      </c>
      <c r="E442" t="s">
        <v>83</v>
      </c>
      <c r="F442" s="18">
        <v>43890</v>
      </c>
      <c r="G442" s="18">
        <v>43896</v>
      </c>
      <c r="H442" s="17">
        <v>46</v>
      </c>
      <c r="I442" t="s">
        <v>31</v>
      </c>
      <c r="J442" t="s">
        <v>48</v>
      </c>
      <c r="K442" t="s">
        <v>84</v>
      </c>
      <c r="L442" t="s">
        <v>30</v>
      </c>
      <c r="O442" t="s">
        <v>23</v>
      </c>
      <c r="P442" t="s">
        <v>13</v>
      </c>
      <c r="Q442" t="s">
        <v>169</v>
      </c>
      <c r="V442" s="16">
        <v>261.42</v>
      </c>
      <c r="X442" t="s">
        <v>85</v>
      </c>
      <c r="Y442" t="s">
        <v>198</v>
      </c>
    </row>
    <row r="443" spans="1:25" x14ac:dyDescent="0.3">
      <c r="A443" t="s">
        <v>23</v>
      </c>
      <c r="B443" s="17">
        <v>2020</v>
      </c>
      <c r="C443" s="17">
        <v>8</v>
      </c>
      <c r="D443" t="s">
        <v>82</v>
      </c>
      <c r="E443" t="s">
        <v>83</v>
      </c>
      <c r="F443" s="18">
        <v>43890</v>
      </c>
      <c r="G443" s="18">
        <v>43896</v>
      </c>
      <c r="H443" s="17">
        <v>232</v>
      </c>
      <c r="I443" t="s">
        <v>11</v>
      </c>
      <c r="K443" t="s">
        <v>25</v>
      </c>
      <c r="L443" t="s">
        <v>28</v>
      </c>
      <c r="P443" t="s">
        <v>13</v>
      </c>
      <c r="V443" s="16">
        <v>-87.14</v>
      </c>
      <c r="X443" t="s">
        <v>41</v>
      </c>
      <c r="Y443" t="s">
        <v>198</v>
      </c>
    </row>
    <row r="444" spans="1:25" x14ac:dyDescent="0.3">
      <c r="A444" t="s">
        <v>23</v>
      </c>
      <c r="B444" s="17">
        <v>2020</v>
      </c>
      <c r="C444" s="17">
        <v>8</v>
      </c>
      <c r="D444" t="s">
        <v>82</v>
      </c>
      <c r="E444" t="s">
        <v>83</v>
      </c>
      <c r="F444" s="18">
        <v>43890</v>
      </c>
      <c r="G444" s="18">
        <v>43896</v>
      </c>
      <c r="H444" s="17">
        <v>234</v>
      </c>
      <c r="I444" t="s">
        <v>31</v>
      </c>
      <c r="K444" t="s">
        <v>25</v>
      </c>
      <c r="L444" t="s">
        <v>28</v>
      </c>
      <c r="P444" t="s">
        <v>13</v>
      </c>
      <c r="V444" s="16">
        <v>-261.42</v>
      </c>
      <c r="X444" t="s">
        <v>41</v>
      </c>
      <c r="Y444" t="s">
        <v>198</v>
      </c>
    </row>
    <row r="445" spans="1:25" x14ac:dyDescent="0.3">
      <c r="A445" t="s">
        <v>23</v>
      </c>
      <c r="B445" s="17">
        <v>2020</v>
      </c>
      <c r="C445" s="17">
        <v>8</v>
      </c>
      <c r="D445" t="s">
        <v>82</v>
      </c>
      <c r="E445" t="s">
        <v>86</v>
      </c>
      <c r="F445" s="18">
        <v>43890</v>
      </c>
      <c r="G445" s="18">
        <v>43896</v>
      </c>
      <c r="H445" s="17">
        <v>45</v>
      </c>
      <c r="I445" t="s">
        <v>11</v>
      </c>
      <c r="J445" t="s">
        <v>48</v>
      </c>
      <c r="K445" t="s">
        <v>87</v>
      </c>
      <c r="L445" t="s">
        <v>30</v>
      </c>
      <c r="O445" t="s">
        <v>23</v>
      </c>
      <c r="P445" t="s">
        <v>13</v>
      </c>
      <c r="Q445" t="s">
        <v>169</v>
      </c>
      <c r="V445" s="16">
        <v>22.69</v>
      </c>
      <c r="X445" t="s">
        <v>88</v>
      </c>
      <c r="Y445" t="s">
        <v>197</v>
      </c>
    </row>
    <row r="446" spans="1:25" x14ac:dyDescent="0.3">
      <c r="A446" t="s">
        <v>23</v>
      </c>
      <c r="B446" s="17">
        <v>2020</v>
      </c>
      <c r="C446" s="17">
        <v>8</v>
      </c>
      <c r="D446" t="s">
        <v>82</v>
      </c>
      <c r="E446" t="s">
        <v>86</v>
      </c>
      <c r="F446" s="18">
        <v>43890</v>
      </c>
      <c r="G446" s="18">
        <v>43896</v>
      </c>
      <c r="H446" s="17">
        <v>46</v>
      </c>
      <c r="I446" t="s">
        <v>31</v>
      </c>
      <c r="J446" t="s">
        <v>48</v>
      </c>
      <c r="K446" t="s">
        <v>87</v>
      </c>
      <c r="L446" t="s">
        <v>30</v>
      </c>
      <c r="O446" t="s">
        <v>23</v>
      </c>
      <c r="P446" t="s">
        <v>13</v>
      </c>
      <c r="Q446" t="s">
        <v>169</v>
      </c>
      <c r="V446" s="16">
        <v>68.08</v>
      </c>
      <c r="X446" t="s">
        <v>88</v>
      </c>
      <c r="Y446" t="s">
        <v>197</v>
      </c>
    </row>
    <row r="447" spans="1:25" x14ac:dyDescent="0.3">
      <c r="A447" t="s">
        <v>23</v>
      </c>
      <c r="B447" s="17">
        <v>2020</v>
      </c>
      <c r="C447" s="17">
        <v>8</v>
      </c>
      <c r="D447" t="s">
        <v>82</v>
      </c>
      <c r="E447" t="s">
        <v>86</v>
      </c>
      <c r="F447" s="18">
        <v>43890</v>
      </c>
      <c r="G447" s="18">
        <v>43896</v>
      </c>
      <c r="H447" s="17">
        <v>234</v>
      </c>
      <c r="I447" t="s">
        <v>11</v>
      </c>
      <c r="K447" t="s">
        <v>25</v>
      </c>
      <c r="L447" t="s">
        <v>28</v>
      </c>
      <c r="P447" t="s">
        <v>13</v>
      </c>
      <c r="V447" s="16">
        <v>-22.69</v>
      </c>
      <c r="X447" t="s">
        <v>41</v>
      </c>
      <c r="Y447" t="s">
        <v>197</v>
      </c>
    </row>
    <row r="448" spans="1:25" x14ac:dyDescent="0.3">
      <c r="A448" t="s">
        <v>23</v>
      </c>
      <c r="B448" s="17">
        <v>2020</v>
      </c>
      <c r="C448" s="17">
        <v>8</v>
      </c>
      <c r="D448" t="s">
        <v>82</v>
      </c>
      <c r="E448" t="s">
        <v>86</v>
      </c>
      <c r="F448" s="18">
        <v>43890</v>
      </c>
      <c r="G448" s="18">
        <v>43896</v>
      </c>
      <c r="H448" s="17">
        <v>236</v>
      </c>
      <c r="I448" t="s">
        <v>31</v>
      </c>
      <c r="K448" t="s">
        <v>25</v>
      </c>
      <c r="L448" t="s">
        <v>28</v>
      </c>
      <c r="P448" t="s">
        <v>13</v>
      </c>
      <c r="V448" s="16">
        <v>-68.08</v>
      </c>
      <c r="X448" t="s">
        <v>41</v>
      </c>
      <c r="Y448" t="s">
        <v>197</v>
      </c>
    </row>
    <row r="449" spans="1:25" x14ac:dyDescent="0.3">
      <c r="A449" t="s">
        <v>23</v>
      </c>
      <c r="B449" s="17">
        <v>2020</v>
      </c>
      <c r="C449" s="17">
        <v>8</v>
      </c>
      <c r="D449" t="s">
        <v>82</v>
      </c>
      <c r="E449" t="s">
        <v>89</v>
      </c>
      <c r="F449" s="18">
        <v>43890</v>
      </c>
      <c r="G449" s="18">
        <v>43896</v>
      </c>
      <c r="H449" s="17">
        <v>45</v>
      </c>
      <c r="I449" t="s">
        <v>11</v>
      </c>
      <c r="J449" t="s">
        <v>48</v>
      </c>
      <c r="K449" t="s">
        <v>90</v>
      </c>
      <c r="L449" t="s">
        <v>30</v>
      </c>
      <c r="O449" t="s">
        <v>23</v>
      </c>
      <c r="P449" t="s">
        <v>13</v>
      </c>
      <c r="Q449" t="s">
        <v>169</v>
      </c>
      <c r="V449" s="16">
        <v>1.86</v>
      </c>
      <c r="X449" t="s">
        <v>88</v>
      </c>
      <c r="Y449" t="s">
        <v>196</v>
      </c>
    </row>
    <row r="450" spans="1:25" x14ac:dyDescent="0.3">
      <c r="A450" t="s">
        <v>23</v>
      </c>
      <c r="B450" s="17">
        <v>2020</v>
      </c>
      <c r="C450" s="17">
        <v>8</v>
      </c>
      <c r="D450" t="s">
        <v>82</v>
      </c>
      <c r="E450" t="s">
        <v>89</v>
      </c>
      <c r="F450" s="18">
        <v>43890</v>
      </c>
      <c r="G450" s="18">
        <v>43896</v>
      </c>
      <c r="H450" s="17">
        <v>46</v>
      </c>
      <c r="I450" t="s">
        <v>31</v>
      </c>
      <c r="J450" t="s">
        <v>48</v>
      </c>
      <c r="K450" t="s">
        <v>90</v>
      </c>
      <c r="L450" t="s">
        <v>30</v>
      </c>
      <c r="O450" t="s">
        <v>23</v>
      </c>
      <c r="P450" t="s">
        <v>13</v>
      </c>
      <c r="Q450" t="s">
        <v>169</v>
      </c>
      <c r="V450" s="16">
        <v>5.57</v>
      </c>
      <c r="X450" t="s">
        <v>88</v>
      </c>
      <c r="Y450" t="s">
        <v>196</v>
      </c>
    </row>
    <row r="451" spans="1:25" x14ac:dyDescent="0.3">
      <c r="A451" t="s">
        <v>23</v>
      </c>
      <c r="B451" s="17">
        <v>2020</v>
      </c>
      <c r="C451" s="17">
        <v>8</v>
      </c>
      <c r="D451" t="s">
        <v>82</v>
      </c>
      <c r="E451" t="s">
        <v>89</v>
      </c>
      <c r="F451" s="18">
        <v>43890</v>
      </c>
      <c r="G451" s="18">
        <v>43896</v>
      </c>
      <c r="H451" s="17">
        <v>233</v>
      </c>
      <c r="I451" t="s">
        <v>11</v>
      </c>
      <c r="K451" t="s">
        <v>25</v>
      </c>
      <c r="L451" t="s">
        <v>28</v>
      </c>
      <c r="P451" t="s">
        <v>13</v>
      </c>
      <c r="V451" s="16">
        <v>-1.86</v>
      </c>
      <c r="X451" t="s">
        <v>41</v>
      </c>
      <c r="Y451" t="s">
        <v>196</v>
      </c>
    </row>
    <row r="452" spans="1:25" x14ac:dyDescent="0.3">
      <c r="A452" t="s">
        <v>23</v>
      </c>
      <c r="B452" s="17">
        <v>2020</v>
      </c>
      <c r="C452" s="17">
        <v>8</v>
      </c>
      <c r="D452" t="s">
        <v>82</v>
      </c>
      <c r="E452" t="s">
        <v>89</v>
      </c>
      <c r="F452" s="18">
        <v>43890</v>
      </c>
      <c r="G452" s="18">
        <v>43896</v>
      </c>
      <c r="H452" s="17">
        <v>235</v>
      </c>
      <c r="I452" t="s">
        <v>31</v>
      </c>
      <c r="K452" t="s">
        <v>25</v>
      </c>
      <c r="L452" t="s">
        <v>28</v>
      </c>
      <c r="P452" t="s">
        <v>13</v>
      </c>
      <c r="V452" s="16">
        <v>-5.57</v>
      </c>
      <c r="X452" t="s">
        <v>41</v>
      </c>
      <c r="Y452" t="s">
        <v>196</v>
      </c>
    </row>
    <row r="453" spans="1:25" x14ac:dyDescent="0.3">
      <c r="A453" t="s">
        <v>23</v>
      </c>
      <c r="B453" s="17">
        <v>2020</v>
      </c>
      <c r="C453" s="17">
        <v>8</v>
      </c>
      <c r="D453" t="s">
        <v>82</v>
      </c>
      <c r="E453" t="s">
        <v>91</v>
      </c>
      <c r="F453" s="18">
        <v>43890</v>
      </c>
      <c r="G453" s="18">
        <v>43896</v>
      </c>
      <c r="H453" s="17">
        <v>45</v>
      </c>
      <c r="I453" t="s">
        <v>11</v>
      </c>
      <c r="J453" t="s">
        <v>48</v>
      </c>
      <c r="K453" t="s">
        <v>92</v>
      </c>
      <c r="L453" t="s">
        <v>30</v>
      </c>
      <c r="O453" t="s">
        <v>23</v>
      </c>
      <c r="P453" t="s">
        <v>13</v>
      </c>
      <c r="Q453" t="s">
        <v>169</v>
      </c>
      <c r="V453" s="16">
        <v>0.89</v>
      </c>
      <c r="X453" t="s">
        <v>93</v>
      </c>
      <c r="Y453" t="s">
        <v>195</v>
      </c>
    </row>
    <row r="454" spans="1:25" x14ac:dyDescent="0.3">
      <c r="A454" t="s">
        <v>23</v>
      </c>
      <c r="B454" s="17">
        <v>2020</v>
      </c>
      <c r="C454" s="17">
        <v>8</v>
      </c>
      <c r="D454" t="s">
        <v>82</v>
      </c>
      <c r="E454" t="s">
        <v>91</v>
      </c>
      <c r="F454" s="18">
        <v>43890</v>
      </c>
      <c r="G454" s="18">
        <v>43896</v>
      </c>
      <c r="H454" s="17">
        <v>46</v>
      </c>
      <c r="I454" t="s">
        <v>31</v>
      </c>
      <c r="J454" t="s">
        <v>48</v>
      </c>
      <c r="K454" t="s">
        <v>92</v>
      </c>
      <c r="L454" t="s">
        <v>30</v>
      </c>
      <c r="O454" t="s">
        <v>23</v>
      </c>
      <c r="P454" t="s">
        <v>13</v>
      </c>
      <c r="Q454" t="s">
        <v>169</v>
      </c>
      <c r="V454" s="16">
        <v>2.66</v>
      </c>
      <c r="X454" t="s">
        <v>93</v>
      </c>
      <c r="Y454" t="s">
        <v>195</v>
      </c>
    </row>
    <row r="455" spans="1:25" x14ac:dyDescent="0.3">
      <c r="A455" t="s">
        <v>23</v>
      </c>
      <c r="B455" s="17">
        <v>2020</v>
      </c>
      <c r="C455" s="17">
        <v>8</v>
      </c>
      <c r="D455" t="s">
        <v>82</v>
      </c>
      <c r="E455" t="s">
        <v>91</v>
      </c>
      <c r="F455" s="18">
        <v>43890</v>
      </c>
      <c r="G455" s="18">
        <v>43896</v>
      </c>
      <c r="H455" s="17">
        <v>235</v>
      </c>
      <c r="I455" t="s">
        <v>11</v>
      </c>
      <c r="K455" t="s">
        <v>25</v>
      </c>
      <c r="L455" t="s">
        <v>28</v>
      </c>
      <c r="P455" t="s">
        <v>13</v>
      </c>
      <c r="V455" s="16">
        <v>-0.89</v>
      </c>
      <c r="X455" t="s">
        <v>41</v>
      </c>
      <c r="Y455" t="s">
        <v>195</v>
      </c>
    </row>
    <row r="456" spans="1:25" x14ac:dyDescent="0.3">
      <c r="A456" t="s">
        <v>23</v>
      </c>
      <c r="B456" s="17">
        <v>2020</v>
      </c>
      <c r="C456" s="17">
        <v>8</v>
      </c>
      <c r="D456" t="s">
        <v>82</v>
      </c>
      <c r="E456" t="s">
        <v>91</v>
      </c>
      <c r="F456" s="18">
        <v>43890</v>
      </c>
      <c r="G456" s="18">
        <v>43896</v>
      </c>
      <c r="H456" s="17">
        <v>237</v>
      </c>
      <c r="I456" t="s">
        <v>31</v>
      </c>
      <c r="K456" t="s">
        <v>25</v>
      </c>
      <c r="L456" t="s">
        <v>28</v>
      </c>
      <c r="P456" t="s">
        <v>13</v>
      </c>
      <c r="V456" s="16">
        <v>-2.66</v>
      </c>
      <c r="X456" t="s">
        <v>41</v>
      </c>
      <c r="Y456" t="s">
        <v>195</v>
      </c>
    </row>
    <row r="457" spans="1:25" x14ac:dyDescent="0.3">
      <c r="A457" t="s">
        <v>23</v>
      </c>
      <c r="B457" s="17">
        <v>2020</v>
      </c>
      <c r="C457" s="17">
        <v>9</v>
      </c>
      <c r="D457" t="s">
        <v>82</v>
      </c>
      <c r="E457" t="s">
        <v>94</v>
      </c>
      <c r="F457" s="18">
        <v>43899</v>
      </c>
      <c r="G457" s="18">
        <v>43899</v>
      </c>
      <c r="H457" s="17">
        <v>45</v>
      </c>
      <c r="I457" t="s">
        <v>11</v>
      </c>
      <c r="J457" t="s">
        <v>48</v>
      </c>
      <c r="K457" t="s">
        <v>95</v>
      </c>
      <c r="L457" t="s">
        <v>30</v>
      </c>
      <c r="O457" t="s">
        <v>23</v>
      </c>
      <c r="P457" t="s">
        <v>13</v>
      </c>
      <c r="Q457" t="s">
        <v>169</v>
      </c>
      <c r="V457" s="16">
        <v>0.39</v>
      </c>
      <c r="X457" t="s">
        <v>96</v>
      </c>
      <c r="Y457" t="s">
        <v>194</v>
      </c>
    </row>
    <row r="458" spans="1:25" x14ac:dyDescent="0.3">
      <c r="A458" t="s">
        <v>23</v>
      </c>
      <c r="B458" s="17">
        <v>2020</v>
      </c>
      <c r="C458" s="17">
        <v>9</v>
      </c>
      <c r="D458" t="s">
        <v>82</v>
      </c>
      <c r="E458" t="s">
        <v>94</v>
      </c>
      <c r="F458" s="18">
        <v>43899</v>
      </c>
      <c r="G458" s="18">
        <v>43899</v>
      </c>
      <c r="H458" s="17">
        <v>46</v>
      </c>
      <c r="I458" t="s">
        <v>31</v>
      </c>
      <c r="J458" t="s">
        <v>48</v>
      </c>
      <c r="K458" t="s">
        <v>95</v>
      </c>
      <c r="L458" t="s">
        <v>30</v>
      </c>
      <c r="O458" t="s">
        <v>23</v>
      </c>
      <c r="P458" t="s">
        <v>13</v>
      </c>
      <c r="Q458" t="s">
        <v>169</v>
      </c>
      <c r="V458" s="16">
        <v>1.18</v>
      </c>
      <c r="X458" t="s">
        <v>96</v>
      </c>
      <c r="Y458" t="s">
        <v>194</v>
      </c>
    </row>
    <row r="459" spans="1:25" x14ac:dyDescent="0.3">
      <c r="A459" t="s">
        <v>23</v>
      </c>
      <c r="B459" s="17">
        <v>2020</v>
      </c>
      <c r="C459" s="17">
        <v>9</v>
      </c>
      <c r="D459" t="s">
        <v>82</v>
      </c>
      <c r="E459" t="s">
        <v>94</v>
      </c>
      <c r="F459" s="18">
        <v>43899</v>
      </c>
      <c r="G459" s="18">
        <v>43899</v>
      </c>
      <c r="H459" s="17">
        <v>233</v>
      </c>
      <c r="I459" t="s">
        <v>11</v>
      </c>
      <c r="K459" t="s">
        <v>25</v>
      </c>
      <c r="L459" t="s">
        <v>28</v>
      </c>
      <c r="P459" t="s">
        <v>13</v>
      </c>
      <c r="V459" s="16">
        <v>-0.39</v>
      </c>
      <c r="X459" t="s">
        <v>41</v>
      </c>
      <c r="Y459" t="s">
        <v>194</v>
      </c>
    </row>
    <row r="460" spans="1:25" x14ac:dyDescent="0.3">
      <c r="A460" t="s">
        <v>23</v>
      </c>
      <c r="B460" s="17">
        <v>2020</v>
      </c>
      <c r="C460" s="17">
        <v>9</v>
      </c>
      <c r="D460" t="s">
        <v>82</v>
      </c>
      <c r="E460" t="s">
        <v>94</v>
      </c>
      <c r="F460" s="18">
        <v>43899</v>
      </c>
      <c r="G460" s="18">
        <v>43899</v>
      </c>
      <c r="H460" s="17">
        <v>235</v>
      </c>
      <c r="I460" t="s">
        <v>31</v>
      </c>
      <c r="K460" t="s">
        <v>25</v>
      </c>
      <c r="L460" t="s">
        <v>28</v>
      </c>
      <c r="P460" t="s">
        <v>13</v>
      </c>
      <c r="V460" s="16">
        <v>-1.18</v>
      </c>
      <c r="X460" t="s">
        <v>41</v>
      </c>
      <c r="Y460" t="s">
        <v>194</v>
      </c>
    </row>
    <row r="461" spans="1:25" x14ac:dyDescent="0.3">
      <c r="A461" t="s">
        <v>23</v>
      </c>
      <c r="B461" s="17">
        <v>2020</v>
      </c>
      <c r="C461" s="17">
        <v>9</v>
      </c>
      <c r="D461" t="s">
        <v>82</v>
      </c>
      <c r="E461" t="s">
        <v>97</v>
      </c>
      <c r="F461" s="18">
        <v>43899</v>
      </c>
      <c r="G461" s="18">
        <v>43899</v>
      </c>
      <c r="H461" s="17">
        <v>45</v>
      </c>
      <c r="I461" t="s">
        <v>11</v>
      </c>
      <c r="J461" t="s">
        <v>48</v>
      </c>
      <c r="K461" t="s">
        <v>98</v>
      </c>
      <c r="L461" t="s">
        <v>30</v>
      </c>
      <c r="O461" t="s">
        <v>23</v>
      </c>
      <c r="P461" t="s">
        <v>13</v>
      </c>
      <c r="Q461" t="s">
        <v>169</v>
      </c>
      <c r="V461" s="16">
        <v>0.1</v>
      </c>
      <c r="X461" t="s">
        <v>99</v>
      </c>
      <c r="Y461" t="s">
        <v>193</v>
      </c>
    </row>
    <row r="462" spans="1:25" x14ac:dyDescent="0.3">
      <c r="A462" t="s">
        <v>23</v>
      </c>
      <c r="B462" s="17">
        <v>2020</v>
      </c>
      <c r="C462" s="17">
        <v>9</v>
      </c>
      <c r="D462" t="s">
        <v>82</v>
      </c>
      <c r="E462" t="s">
        <v>97</v>
      </c>
      <c r="F462" s="18">
        <v>43899</v>
      </c>
      <c r="G462" s="18">
        <v>43899</v>
      </c>
      <c r="H462" s="17">
        <v>46</v>
      </c>
      <c r="I462" t="s">
        <v>31</v>
      </c>
      <c r="J462" t="s">
        <v>48</v>
      </c>
      <c r="K462" t="s">
        <v>98</v>
      </c>
      <c r="L462" t="s">
        <v>30</v>
      </c>
      <c r="O462" t="s">
        <v>23</v>
      </c>
      <c r="P462" t="s">
        <v>13</v>
      </c>
      <c r="Q462" t="s">
        <v>169</v>
      </c>
      <c r="V462" s="16">
        <v>0.31</v>
      </c>
      <c r="X462" t="s">
        <v>99</v>
      </c>
      <c r="Y462" t="s">
        <v>193</v>
      </c>
    </row>
    <row r="463" spans="1:25" x14ac:dyDescent="0.3">
      <c r="A463" t="s">
        <v>23</v>
      </c>
      <c r="B463" s="17">
        <v>2020</v>
      </c>
      <c r="C463" s="17">
        <v>9</v>
      </c>
      <c r="D463" t="s">
        <v>82</v>
      </c>
      <c r="E463" t="s">
        <v>97</v>
      </c>
      <c r="F463" s="18">
        <v>43899</v>
      </c>
      <c r="G463" s="18">
        <v>43899</v>
      </c>
      <c r="H463" s="17">
        <v>231</v>
      </c>
      <c r="I463" t="s">
        <v>11</v>
      </c>
      <c r="K463" t="s">
        <v>25</v>
      </c>
      <c r="L463" t="s">
        <v>28</v>
      </c>
      <c r="P463" t="s">
        <v>13</v>
      </c>
      <c r="V463" s="16">
        <v>-0.1</v>
      </c>
      <c r="X463" t="s">
        <v>41</v>
      </c>
      <c r="Y463" t="s">
        <v>193</v>
      </c>
    </row>
    <row r="464" spans="1:25" x14ac:dyDescent="0.3">
      <c r="A464" t="s">
        <v>23</v>
      </c>
      <c r="B464" s="17">
        <v>2020</v>
      </c>
      <c r="C464" s="17">
        <v>9</v>
      </c>
      <c r="D464" t="s">
        <v>82</v>
      </c>
      <c r="E464" t="s">
        <v>97</v>
      </c>
      <c r="F464" s="18">
        <v>43899</v>
      </c>
      <c r="G464" s="18">
        <v>43899</v>
      </c>
      <c r="H464" s="17">
        <v>233</v>
      </c>
      <c r="I464" t="s">
        <v>31</v>
      </c>
      <c r="K464" t="s">
        <v>25</v>
      </c>
      <c r="L464" t="s">
        <v>28</v>
      </c>
      <c r="P464" t="s">
        <v>13</v>
      </c>
      <c r="V464" s="16">
        <v>-0.31</v>
      </c>
      <c r="X464" t="s">
        <v>41</v>
      </c>
      <c r="Y464" t="s">
        <v>193</v>
      </c>
    </row>
    <row r="465" spans="1:25" x14ac:dyDescent="0.3">
      <c r="A465" t="s">
        <v>23</v>
      </c>
      <c r="B465" s="17">
        <v>2020</v>
      </c>
      <c r="C465" s="17">
        <v>9</v>
      </c>
      <c r="D465" t="s">
        <v>82</v>
      </c>
      <c r="E465" t="s">
        <v>100</v>
      </c>
      <c r="F465" s="18">
        <v>43899</v>
      </c>
      <c r="G465" s="18">
        <v>43899</v>
      </c>
      <c r="H465" s="17">
        <v>45</v>
      </c>
      <c r="I465" t="s">
        <v>11</v>
      </c>
      <c r="J465" t="s">
        <v>48</v>
      </c>
      <c r="K465" t="s">
        <v>101</v>
      </c>
      <c r="L465" t="s">
        <v>30</v>
      </c>
      <c r="O465" t="s">
        <v>23</v>
      </c>
      <c r="P465" t="s">
        <v>13</v>
      </c>
      <c r="Q465" t="s">
        <v>169</v>
      </c>
      <c r="V465" s="16">
        <v>0.31</v>
      </c>
      <c r="X465" t="s">
        <v>102</v>
      </c>
      <c r="Y465" t="s">
        <v>192</v>
      </c>
    </row>
    <row r="466" spans="1:25" x14ac:dyDescent="0.3">
      <c r="A466" t="s">
        <v>23</v>
      </c>
      <c r="B466" s="17">
        <v>2020</v>
      </c>
      <c r="C466" s="17">
        <v>9</v>
      </c>
      <c r="D466" t="s">
        <v>82</v>
      </c>
      <c r="E466" t="s">
        <v>100</v>
      </c>
      <c r="F466" s="18">
        <v>43899</v>
      </c>
      <c r="G466" s="18">
        <v>43899</v>
      </c>
      <c r="H466" s="17">
        <v>46</v>
      </c>
      <c r="I466" t="s">
        <v>31</v>
      </c>
      <c r="J466" t="s">
        <v>48</v>
      </c>
      <c r="K466" t="s">
        <v>101</v>
      </c>
      <c r="L466" t="s">
        <v>30</v>
      </c>
      <c r="O466" t="s">
        <v>23</v>
      </c>
      <c r="P466" t="s">
        <v>13</v>
      </c>
      <c r="Q466" t="s">
        <v>169</v>
      </c>
      <c r="V466" s="16">
        <v>0.93</v>
      </c>
      <c r="X466" t="s">
        <v>102</v>
      </c>
      <c r="Y466" t="s">
        <v>192</v>
      </c>
    </row>
    <row r="467" spans="1:25" x14ac:dyDescent="0.3">
      <c r="A467" t="s">
        <v>23</v>
      </c>
      <c r="B467" s="17">
        <v>2020</v>
      </c>
      <c r="C467" s="17">
        <v>9</v>
      </c>
      <c r="D467" t="s">
        <v>82</v>
      </c>
      <c r="E467" t="s">
        <v>100</v>
      </c>
      <c r="F467" s="18">
        <v>43899</v>
      </c>
      <c r="G467" s="18">
        <v>43899</v>
      </c>
      <c r="H467" s="17">
        <v>232</v>
      </c>
      <c r="I467" t="s">
        <v>11</v>
      </c>
      <c r="K467" t="s">
        <v>25</v>
      </c>
      <c r="L467" t="s">
        <v>28</v>
      </c>
      <c r="P467" t="s">
        <v>13</v>
      </c>
      <c r="V467" s="16">
        <v>-0.31</v>
      </c>
      <c r="X467" t="s">
        <v>41</v>
      </c>
      <c r="Y467" t="s">
        <v>192</v>
      </c>
    </row>
    <row r="468" spans="1:25" x14ac:dyDescent="0.3">
      <c r="A468" t="s">
        <v>23</v>
      </c>
      <c r="B468" s="17">
        <v>2020</v>
      </c>
      <c r="C468" s="17">
        <v>9</v>
      </c>
      <c r="D468" t="s">
        <v>82</v>
      </c>
      <c r="E468" t="s">
        <v>100</v>
      </c>
      <c r="F468" s="18">
        <v>43899</v>
      </c>
      <c r="G468" s="18">
        <v>43899</v>
      </c>
      <c r="H468" s="17">
        <v>234</v>
      </c>
      <c r="I468" t="s">
        <v>31</v>
      </c>
      <c r="K468" t="s">
        <v>25</v>
      </c>
      <c r="L468" t="s">
        <v>28</v>
      </c>
      <c r="P468" t="s">
        <v>13</v>
      </c>
      <c r="V468" s="16">
        <v>-0.93</v>
      </c>
      <c r="X468" t="s">
        <v>41</v>
      </c>
      <c r="Y468" t="s">
        <v>192</v>
      </c>
    </row>
    <row r="469" spans="1:25" x14ac:dyDescent="0.3">
      <c r="A469" t="s">
        <v>23</v>
      </c>
      <c r="B469" s="17">
        <v>2020</v>
      </c>
      <c r="C469" s="17">
        <v>9</v>
      </c>
      <c r="D469" t="s">
        <v>82</v>
      </c>
      <c r="E469" t="s">
        <v>103</v>
      </c>
      <c r="F469" s="18">
        <v>43899</v>
      </c>
      <c r="G469" s="18">
        <v>43899</v>
      </c>
      <c r="H469" s="17">
        <v>45</v>
      </c>
      <c r="I469" t="s">
        <v>11</v>
      </c>
      <c r="J469" t="s">
        <v>48</v>
      </c>
      <c r="K469" t="s">
        <v>104</v>
      </c>
      <c r="L469" t="s">
        <v>30</v>
      </c>
      <c r="O469" t="s">
        <v>23</v>
      </c>
      <c r="P469" t="s">
        <v>13</v>
      </c>
      <c r="Q469" t="s">
        <v>169</v>
      </c>
      <c r="V469" s="16">
        <v>0.18</v>
      </c>
      <c r="X469" t="s">
        <v>105</v>
      </c>
      <c r="Y469" t="s">
        <v>191</v>
      </c>
    </row>
    <row r="470" spans="1:25" x14ac:dyDescent="0.3">
      <c r="A470" t="s">
        <v>23</v>
      </c>
      <c r="B470" s="17">
        <v>2020</v>
      </c>
      <c r="C470" s="17">
        <v>9</v>
      </c>
      <c r="D470" t="s">
        <v>82</v>
      </c>
      <c r="E470" t="s">
        <v>103</v>
      </c>
      <c r="F470" s="18">
        <v>43899</v>
      </c>
      <c r="G470" s="18">
        <v>43899</v>
      </c>
      <c r="H470" s="17">
        <v>46</v>
      </c>
      <c r="I470" t="s">
        <v>31</v>
      </c>
      <c r="J470" t="s">
        <v>48</v>
      </c>
      <c r="K470" t="s">
        <v>104</v>
      </c>
      <c r="L470" t="s">
        <v>30</v>
      </c>
      <c r="O470" t="s">
        <v>23</v>
      </c>
      <c r="P470" t="s">
        <v>13</v>
      </c>
      <c r="Q470" t="s">
        <v>169</v>
      </c>
      <c r="V470" s="16">
        <v>0.55000000000000004</v>
      </c>
      <c r="X470" t="s">
        <v>105</v>
      </c>
      <c r="Y470" t="s">
        <v>191</v>
      </c>
    </row>
    <row r="471" spans="1:25" x14ac:dyDescent="0.3">
      <c r="A471" t="s">
        <v>23</v>
      </c>
      <c r="B471" s="17">
        <v>2020</v>
      </c>
      <c r="C471" s="17">
        <v>9</v>
      </c>
      <c r="D471" t="s">
        <v>82</v>
      </c>
      <c r="E471" t="s">
        <v>103</v>
      </c>
      <c r="F471" s="18">
        <v>43899</v>
      </c>
      <c r="G471" s="18">
        <v>43899</v>
      </c>
      <c r="H471" s="17">
        <v>231</v>
      </c>
      <c r="I471" t="s">
        <v>11</v>
      </c>
      <c r="K471" t="s">
        <v>25</v>
      </c>
      <c r="L471" t="s">
        <v>28</v>
      </c>
      <c r="P471" t="s">
        <v>13</v>
      </c>
      <c r="V471" s="16">
        <v>-0.18</v>
      </c>
      <c r="X471" t="s">
        <v>41</v>
      </c>
      <c r="Y471" t="s">
        <v>191</v>
      </c>
    </row>
    <row r="472" spans="1:25" x14ac:dyDescent="0.3">
      <c r="A472" t="s">
        <v>23</v>
      </c>
      <c r="B472" s="17">
        <v>2020</v>
      </c>
      <c r="C472" s="17">
        <v>9</v>
      </c>
      <c r="D472" t="s">
        <v>82</v>
      </c>
      <c r="E472" t="s">
        <v>103</v>
      </c>
      <c r="F472" s="18">
        <v>43899</v>
      </c>
      <c r="G472" s="18">
        <v>43899</v>
      </c>
      <c r="H472" s="17">
        <v>233</v>
      </c>
      <c r="I472" t="s">
        <v>31</v>
      </c>
      <c r="K472" t="s">
        <v>25</v>
      </c>
      <c r="L472" t="s">
        <v>28</v>
      </c>
      <c r="P472" t="s">
        <v>13</v>
      </c>
      <c r="V472" s="16">
        <v>-0.55000000000000004</v>
      </c>
      <c r="X472" t="s">
        <v>41</v>
      </c>
      <c r="Y472" t="s">
        <v>191</v>
      </c>
    </row>
    <row r="473" spans="1:25" x14ac:dyDescent="0.3">
      <c r="A473" t="s">
        <v>23</v>
      </c>
      <c r="B473" s="17">
        <v>2020</v>
      </c>
      <c r="C473" s="17">
        <v>9</v>
      </c>
      <c r="D473" t="s">
        <v>82</v>
      </c>
      <c r="E473" t="s">
        <v>106</v>
      </c>
      <c r="F473" s="18">
        <v>43899</v>
      </c>
      <c r="G473" s="18">
        <v>43899</v>
      </c>
      <c r="H473" s="17">
        <v>45</v>
      </c>
      <c r="I473" t="s">
        <v>11</v>
      </c>
      <c r="J473" t="s">
        <v>48</v>
      </c>
      <c r="K473" t="s">
        <v>101</v>
      </c>
      <c r="L473" t="s">
        <v>30</v>
      </c>
      <c r="O473" t="s">
        <v>23</v>
      </c>
      <c r="P473" t="s">
        <v>13</v>
      </c>
      <c r="Q473" t="s">
        <v>169</v>
      </c>
      <c r="V473" s="16">
        <v>-7.0000000000000007E-2</v>
      </c>
      <c r="X473" t="s">
        <v>107</v>
      </c>
      <c r="Y473" t="s">
        <v>190</v>
      </c>
    </row>
    <row r="474" spans="1:25" x14ac:dyDescent="0.3">
      <c r="A474" t="s">
        <v>23</v>
      </c>
      <c r="B474" s="17">
        <v>2020</v>
      </c>
      <c r="C474" s="17">
        <v>9</v>
      </c>
      <c r="D474" t="s">
        <v>82</v>
      </c>
      <c r="E474" t="s">
        <v>106</v>
      </c>
      <c r="F474" s="18">
        <v>43899</v>
      </c>
      <c r="G474" s="18">
        <v>43899</v>
      </c>
      <c r="H474" s="17">
        <v>46</v>
      </c>
      <c r="I474" t="s">
        <v>31</v>
      </c>
      <c r="J474" t="s">
        <v>48</v>
      </c>
      <c r="K474" t="s">
        <v>101</v>
      </c>
      <c r="L474" t="s">
        <v>30</v>
      </c>
      <c r="O474" t="s">
        <v>23</v>
      </c>
      <c r="P474" t="s">
        <v>13</v>
      </c>
      <c r="Q474" t="s">
        <v>169</v>
      </c>
      <c r="V474" s="16">
        <v>-0.2</v>
      </c>
      <c r="X474" t="s">
        <v>107</v>
      </c>
      <c r="Y474" t="s">
        <v>190</v>
      </c>
    </row>
    <row r="475" spans="1:25" x14ac:dyDescent="0.3">
      <c r="A475" t="s">
        <v>23</v>
      </c>
      <c r="B475" s="17">
        <v>2020</v>
      </c>
      <c r="C475" s="17">
        <v>9</v>
      </c>
      <c r="D475" t="s">
        <v>82</v>
      </c>
      <c r="E475" t="s">
        <v>106</v>
      </c>
      <c r="F475" s="18">
        <v>43899</v>
      </c>
      <c r="G475" s="18">
        <v>43899</v>
      </c>
      <c r="H475" s="17">
        <v>231</v>
      </c>
      <c r="I475" t="s">
        <v>11</v>
      </c>
      <c r="K475" t="s">
        <v>25</v>
      </c>
      <c r="L475" t="s">
        <v>28</v>
      </c>
      <c r="P475" t="s">
        <v>13</v>
      </c>
      <c r="V475" s="16">
        <v>7.0000000000000007E-2</v>
      </c>
      <c r="X475" t="s">
        <v>41</v>
      </c>
      <c r="Y475" t="s">
        <v>190</v>
      </c>
    </row>
    <row r="476" spans="1:25" x14ac:dyDescent="0.3">
      <c r="A476" t="s">
        <v>23</v>
      </c>
      <c r="B476" s="17">
        <v>2020</v>
      </c>
      <c r="C476" s="17">
        <v>9</v>
      </c>
      <c r="D476" t="s">
        <v>82</v>
      </c>
      <c r="E476" t="s">
        <v>106</v>
      </c>
      <c r="F476" s="18">
        <v>43899</v>
      </c>
      <c r="G476" s="18">
        <v>43899</v>
      </c>
      <c r="H476" s="17">
        <v>233</v>
      </c>
      <c r="I476" t="s">
        <v>31</v>
      </c>
      <c r="K476" t="s">
        <v>25</v>
      </c>
      <c r="L476" t="s">
        <v>28</v>
      </c>
      <c r="P476" t="s">
        <v>13</v>
      </c>
      <c r="V476" s="16">
        <v>0.2</v>
      </c>
      <c r="X476" t="s">
        <v>41</v>
      </c>
      <c r="Y476" t="s">
        <v>190</v>
      </c>
    </row>
    <row r="477" spans="1:25" x14ac:dyDescent="0.3">
      <c r="A477" t="s">
        <v>23</v>
      </c>
      <c r="B477" s="17">
        <v>2020</v>
      </c>
      <c r="C477" s="17">
        <v>9</v>
      </c>
      <c r="D477" t="s">
        <v>82</v>
      </c>
      <c r="E477" t="s">
        <v>108</v>
      </c>
      <c r="F477" s="18">
        <v>43899</v>
      </c>
      <c r="G477" s="18">
        <v>43899</v>
      </c>
      <c r="H477" s="17">
        <v>45</v>
      </c>
      <c r="I477" t="s">
        <v>11</v>
      </c>
      <c r="J477" t="s">
        <v>48</v>
      </c>
      <c r="K477" t="s">
        <v>109</v>
      </c>
      <c r="L477" t="s">
        <v>30</v>
      </c>
      <c r="O477" t="s">
        <v>23</v>
      </c>
      <c r="P477" t="s">
        <v>13</v>
      </c>
      <c r="Q477" t="s">
        <v>169</v>
      </c>
      <c r="V477" s="16">
        <v>0.7</v>
      </c>
      <c r="X477" t="s">
        <v>107</v>
      </c>
      <c r="Y477" t="s">
        <v>189</v>
      </c>
    </row>
    <row r="478" spans="1:25" x14ac:dyDescent="0.3">
      <c r="A478" t="s">
        <v>23</v>
      </c>
      <c r="B478" s="17">
        <v>2020</v>
      </c>
      <c r="C478" s="17">
        <v>9</v>
      </c>
      <c r="D478" t="s">
        <v>82</v>
      </c>
      <c r="E478" t="s">
        <v>108</v>
      </c>
      <c r="F478" s="18">
        <v>43899</v>
      </c>
      <c r="G478" s="18">
        <v>43899</v>
      </c>
      <c r="H478" s="17">
        <v>46</v>
      </c>
      <c r="I478" t="s">
        <v>31</v>
      </c>
      <c r="J478" t="s">
        <v>48</v>
      </c>
      <c r="K478" t="s">
        <v>109</v>
      </c>
      <c r="L478" t="s">
        <v>30</v>
      </c>
      <c r="O478" t="s">
        <v>23</v>
      </c>
      <c r="P478" t="s">
        <v>13</v>
      </c>
      <c r="Q478" t="s">
        <v>169</v>
      </c>
      <c r="V478" s="16">
        <v>2.11</v>
      </c>
      <c r="X478" t="s">
        <v>107</v>
      </c>
      <c r="Y478" t="s">
        <v>189</v>
      </c>
    </row>
    <row r="479" spans="1:25" x14ac:dyDescent="0.3">
      <c r="A479" t="s">
        <v>23</v>
      </c>
      <c r="B479" s="17">
        <v>2020</v>
      </c>
      <c r="C479" s="17">
        <v>9</v>
      </c>
      <c r="D479" t="s">
        <v>82</v>
      </c>
      <c r="E479" t="s">
        <v>108</v>
      </c>
      <c r="F479" s="18">
        <v>43899</v>
      </c>
      <c r="G479" s="18">
        <v>43899</v>
      </c>
      <c r="H479" s="17">
        <v>231</v>
      </c>
      <c r="I479" t="s">
        <v>11</v>
      </c>
      <c r="K479" t="s">
        <v>25</v>
      </c>
      <c r="L479" t="s">
        <v>28</v>
      </c>
      <c r="P479" t="s">
        <v>13</v>
      </c>
      <c r="V479" s="16">
        <v>-0.7</v>
      </c>
      <c r="X479" t="s">
        <v>41</v>
      </c>
      <c r="Y479" t="s">
        <v>189</v>
      </c>
    </row>
    <row r="480" spans="1:25" x14ac:dyDescent="0.3">
      <c r="A480" t="s">
        <v>23</v>
      </c>
      <c r="B480" s="17">
        <v>2020</v>
      </c>
      <c r="C480" s="17">
        <v>9</v>
      </c>
      <c r="D480" t="s">
        <v>82</v>
      </c>
      <c r="E480" t="s">
        <v>108</v>
      </c>
      <c r="F480" s="18">
        <v>43899</v>
      </c>
      <c r="G480" s="18">
        <v>43899</v>
      </c>
      <c r="H480" s="17">
        <v>233</v>
      </c>
      <c r="I480" t="s">
        <v>31</v>
      </c>
      <c r="K480" t="s">
        <v>25</v>
      </c>
      <c r="L480" t="s">
        <v>28</v>
      </c>
      <c r="P480" t="s">
        <v>13</v>
      </c>
      <c r="V480" s="16">
        <v>-2.11</v>
      </c>
      <c r="X480" t="s">
        <v>41</v>
      </c>
      <c r="Y480" t="s">
        <v>189</v>
      </c>
    </row>
    <row r="481" spans="1:25" x14ac:dyDescent="0.3">
      <c r="A481" t="s">
        <v>23</v>
      </c>
      <c r="B481" s="17">
        <v>2020</v>
      </c>
      <c r="C481" s="17">
        <v>9</v>
      </c>
      <c r="D481" t="s">
        <v>81</v>
      </c>
      <c r="E481" t="s">
        <v>110</v>
      </c>
      <c r="F481" s="18">
        <v>43906</v>
      </c>
      <c r="G481" s="18">
        <v>43906</v>
      </c>
      <c r="H481" s="17">
        <v>8</v>
      </c>
      <c r="I481" t="s">
        <v>31</v>
      </c>
      <c r="K481" t="s">
        <v>76</v>
      </c>
      <c r="L481" t="s">
        <v>38</v>
      </c>
      <c r="O481" t="s">
        <v>23</v>
      </c>
      <c r="P481" t="s">
        <v>13</v>
      </c>
      <c r="Q481" t="s">
        <v>169</v>
      </c>
      <c r="V481" s="16">
        <v>-342.61</v>
      </c>
      <c r="W481" t="s">
        <v>111</v>
      </c>
      <c r="X481" t="s">
        <v>112</v>
      </c>
      <c r="Y481" t="s">
        <v>77</v>
      </c>
    </row>
    <row r="482" spans="1:25" x14ac:dyDescent="0.3">
      <c r="A482" t="s">
        <v>23</v>
      </c>
      <c r="B482" s="17">
        <v>2020</v>
      </c>
      <c r="C482" s="17">
        <v>9</v>
      </c>
      <c r="D482" t="s">
        <v>81</v>
      </c>
      <c r="E482" t="s">
        <v>110</v>
      </c>
      <c r="F482" s="18">
        <v>43906</v>
      </c>
      <c r="G482" s="18">
        <v>43906</v>
      </c>
      <c r="H482" s="17">
        <v>25</v>
      </c>
      <c r="I482" t="s">
        <v>31</v>
      </c>
      <c r="K482" t="s">
        <v>25</v>
      </c>
      <c r="L482" t="s">
        <v>28</v>
      </c>
      <c r="P482" t="s">
        <v>13</v>
      </c>
      <c r="V482" s="16">
        <v>342.61</v>
      </c>
      <c r="W482" t="s">
        <v>111</v>
      </c>
      <c r="X482" t="s">
        <v>112</v>
      </c>
      <c r="Y482" t="s">
        <v>77</v>
      </c>
    </row>
    <row r="483" spans="1:25" x14ac:dyDescent="0.3">
      <c r="A483" t="s">
        <v>23</v>
      </c>
      <c r="B483" s="17">
        <v>2020</v>
      </c>
      <c r="C483" s="17">
        <v>9</v>
      </c>
      <c r="D483" t="s">
        <v>68</v>
      </c>
      <c r="E483" t="s">
        <v>115</v>
      </c>
      <c r="F483" s="18">
        <v>43921</v>
      </c>
      <c r="G483" s="18">
        <v>43929</v>
      </c>
      <c r="H483" s="17">
        <v>2</v>
      </c>
      <c r="I483" t="s">
        <v>31</v>
      </c>
      <c r="J483" t="s">
        <v>48</v>
      </c>
      <c r="K483" t="s">
        <v>113</v>
      </c>
      <c r="L483" t="s">
        <v>30</v>
      </c>
      <c r="O483" t="s">
        <v>23</v>
      </c>
      <c r="P483" t="s">
        <v>13</v>
      </c>
      <c r="Q483" t="s">
        <v>169</v>
      </c>
      <c r="V483" s="16">
        <v>868.13</v>
      </c>
      <c r="X483" t="s">
        <v>114</v>
      </c>
      <c r="Y483" t="s">
        <v>188</v>
      </c>
    </row>
    <row r="484" spans="1:25" x14ac:dyDescent="0.3">
      <c r="A484" t="s">
        <v>23</v>
      </c>
      <c r="B484" s="17">
        <v>2020</v>
      </c>
      <c r="C484" s="17">
        <v>9</v>
      </c>
      <c r="D484" t="s">
        <v>68</v>
      </c>
      <c r="E484" t="s">
        <v>115</v>
      </c>
      <c r="F484" s="18">
        <v>43921</v>
      </c>
      <c r="G484" s="18">
        <v>43929</v>
      </c>
      <c r="H484" s="17">
        <v>4</v>
      </c>
      <c r="I484" t="s">
        <v>31</v>
      </c>
      <c r="K484" t="s">
        <v>25</v>
      </c>
      <c r="L484" t="s">
        <v>28</v>
      </c>
      <c r="P484" t="s">
        <v>13</v>
      </c>
      <c r="V484" s="16">
        <v>-868.13</v>
      </c>
      <c r="X484" t="s">
        <v>41</v>
      </c>
      <c r="Y484" t="s">
        <v>188</v>
      </c>
    </row>
    <row r="485" spans="1:25" x14ac:dyDescent="0.3">
      <c r="A485" t="s">
        <v>23</v>
      </c>
      <c r="B485" s="17">
        <v>2020</v>
      </c>
      <c r="C485" s="17">
        <v>10</v>
      </c>
      <c r="D485" t="s">
        <v>81</v>
      </c>
      <c r="E485" t="s">
        <v>155</v>
      </c>
      <c r="F485" s="18">
        <v>43934</v>
      </c>
      <c r="G485" s="18">
        <v>43934</v>
      </c>
      <c r="H485" s="17">
        <v>10</v>
      </c>
      <c r="I485" t="s">
        <v>31</v>
      </c>
      <c r="K485" t="s">
        <v>76</v>
      </c>
      <c r="L485" t="s">
        <v>38</v>
      </c>
      <c r="O485" t="s">
        <v>23</v>
      </c>
      <c r="P485" t="s">
        <v>13</v>
      </c>
      <c r="Q485" t="s">
        <v>169</v>
      </c>
      <c r="V485" s="16">
        <v>-868.13</v>
      </c>
      <c r="W485" t="s">
        <v>156</v>
      </c>
      <c r="X485" t="s">
        <v>154</v>
      </c>
      <c r="Y485" t="s">
        <v>77</v>
      </c>
    </row>
    <row r="486" spans="1:25" x14ac:dyDescent="0.3">
      <c r="A486" t="s">
        <v>23</v>
      </c>
      <c r="B486" s="17">
        <v>2020</v>
      </c>
      <c r="C486" s="17">
        <v>10</v>
      </c>
      <c r="D486" t="s">
        <v>81</v>
      </c>
      <c r="E486" t="s">
        <v>155</v>
      </c>
      <c r="F486" s="18">
        <v>43934</v>
      </c>
      <c r="G486" s="18">
        <v>43934</v>
      </c>
      <c r="H486" s="17">
        <v>26</v>
      </c>
      <c r="I486" t="s">
        <v>31</v>
      </c>
      <c r="K486" t="s">
        <v>25</v>
      </c>
      <c r="L486" t="s">
        <v>28</v>
      </c>
      <c r="P486" t="s">
        <v>13</v>
      </c>
      <c r="V486" s="16">
        <v>868.13</v>
      </c>
      <c r="W486" t="s">
        <v>156</v>
      </c>
      <c r="X486" t="s">
        <v>154</v>
      </c>
      <c r="Y486" t="s">
        <v>77</v>
      </c>
    </row>
    <row r="487" spans="1:25" x14ac:dyDescent="0.3">
      <c r="A487" t="s">
        <v>23</v>
      </c>
      <c r="B487" s="17">
        <v>2020</v>
      </c>
      <c r="C487" s="17">
        <v>10</v>
      </c>
      <c r="D487" t="s">
        <v>35</v>
      </c>
      <c r="E487" t="s">
        <v>116</v>
      </c>
      <c r="F487" s="18">
        <v>43936</v>
      </c>
      <c r="G487" s="18">
        <v>43936</v>
      </c>
      <c r="H487" s="17">
        <v>1</v>
      </c>
      <c r="I487" t="s">
        <v>31</v>
      </c>
      <c r="K487" t="s">
        <v>12</v>
      </c>
      <c r="L487" t="s">
        <v>28</v>
      </c>
      <c r="O487" t="s">
        <v>23</v>
      </c>
      <c r="P487" t="s">
        <v>13</v>
      </c>
      <c r="Q487" t="s">
        <v>169</v>
      </c>
      <c r="V487" s="16">
        <v>-91.14</v>
      </c>
      <c r="W487" t="s">
        <v>117</v>
      </c>
      <c r="X487" t="s">
        <v>32</v>
      </c>
      <c r="Y487" t="s">
        <v>32</v>
      </c>
    </row>
    <row r="488" spans="1:25" x14ac:dyDescent="0.3">
      <c r="A488" t="s">
        <v>23</v>
      </c>
      <c r="B488" s="17">
        <v>2020</v>
      </c>
      <c r="C488" s="17">
        <v>10</v>
      </c>
      <c r="D488" t="s">
        <v>35</v>
      </c>
      <c r="E488" t="s">
        <v>116</v>
      </c>
      <c r="F488" s="18">
        <v>43936</v>
      </c>
      <c r="G488" s="18">
        <v>43936</v>
      </c>
      <c r="H488" s="17">
        <v>2</v>
      </c>
      <c r="I488" t="s">
        <v>11</v>
      </c>
      <c r="K488" t="s">
        <v>12</v>
      </c>
      <c r="L488" t="s">
        <v>28</v>
      </c>
      <c r="O488" t="s">
        <v>23</v>
      </c>
      <c r="P488" t="s">
        <v>13</v>
      </c>
      <c r="Q488" t="s">
        <v>169</v>
      </c>
      <c r="V488" s="16">
        <v>-30.38</v>
      </c>
      <c r="W488" t="s">
        <v>117</v>
      </c>
      <c r="X488" t="s">
        <v>32</v>
      </c>
      <c r="Y488" t="s">
        <v>32</v>
      </c>
    </row>
    <row r="489" spans="1:25" x14ac:dyDescent="0.3">
      <c r="A489" t="s">
        <v>23</v>
      </c>
      <c r="B489" s="17">
        <v>2020</v>
      </c>
      <c r="C489" s="17">
        <v>10</v>
      </c>
      <c r="D489" t="s">
        <v>35</v>
      </c>
      <c r="E489" t="s">
        <v>116</v>
      </c>
      <c r="F489" s="18">
        <v>43936</v>
      </c>
      <c r="G489" s="18">
        <v>43936</v>
      </c>
      <c r="H489" s="17">
        <v>3</v>
      </c>
      <c r="I489" t="s">
        <v>31</v>
      </c>
      <c r="K489" t="s">
        <v>12</v>
      </c>
      <c r="L489" t="s">
        <v>28</v>
      </c>
      <c r="O489" t="s">
        <v>23</v>
      </c>
      <c r="P489" t="s">
        <v>13</v>
      </c>
      <c r="Q489" t="s">
        <v>169</v>
      </c>
      <c r="V489" s="16">
        <v>-199.5</v>
      </c>
      <c r="W489" t="s">
        <v>117</v>
      </c>
      <c r="X489" t="s">
        <v>32</v>
      </c>
      <c r="Y489" t="s">
        <v>32</v>
      </c>
    </row>
    <row r="490" spans="1:25" x14ac:dyDescent="0.3">
      <c r="A490" t="s">
        <v>23</v>
      </c>
      <c r="B490" s="17">
        <v>2020</v>
      </c>
      <c r="C490" s="17">
        <v>10</v>
      </c>
      <c r="D490" t="s">
        <v>35</v>
      </c>
      <c r="E490" t="s">
        <v>116</v>
      </c>
      <c r="F490" s="18">
        <v>43936</v>
      </c>
      <c r="G490" s="18">
        <v>43936</v>
      </c>
      <c r="H490" s="17">
        <v>4</v>
      </c>
      <c r="I490" t="s">
        <v>11</v>
      </c>
      <c r="K490" t="s">
        <v>12</v>
      </c>
      <c r="L490" t="s">
        <v>28</v>
      </c>
      <c r="O490" t="s">
        <v>23</v>
      </c>
      <c r="P490" t="s">
        <v>13</v>
      </c>
      <c r="Q490" t="s">
        <v>169</v>
      </c>
      <c r="V490" s="16">
        <v>-66.5</v>
      </c>
      <c r="W490" t="s">
        <v>117</v>
      </c>
      <c r="X490" t="s">
        <v>32</v>
      </c>
      <c r="Y490" t="s">
        <v>32</v>
      </c>
    </row>
    <row r="491" spans="1:25" x14ac:dyDescent="0.3">
      <c r="A491" t="s">
        <v>23</v>
      </c>
      <c r="B491" s="17">
        <v>2020</v>
      </c>
      <c r="C491" s="17">
        <v>10</v>
      </c>
      <c r="D491" t="s">
        <v>35</v>
      </c>
      <c r="E491" t="s">
        <v>116</v>
      </c>
      <c r="F491" s="18">
        <v>43936</v>
      </c>
      <c r="G491" s="18">
        <v>43936</v>
      </c>
      <c r="H491" s="17">
        <v>5</v>
      </c>
      <c r="I491" t="s">
        <v>31</v>
      </c>
      <c r="K491" t="s">
        <v>12</v>
      </c>
      <c r="L491" t="s">
        <v>28</v>
      </c>
      <c r="O491" t="s">
        <v>23</v>
      </c>
      <c r="P491" t="s">
        <v>13</v>
      </c>
      <c r="Q491" t="s">
        <v>169</v>
      </c>
      <c r="V491" s="16">
        <v>-731.07</v>
      </c>
      <c r="W491" t="s">
        <v>117</v>
      </c>
      <c r="X491" t="s">
        <v>32</v>
      </c>
      <c r="Y491" t="s">
        <v>32</v>
      </c>
    </row>
    <row r="492" spans="1:25" x14ac:dyDescent="0.3">
      <c r="A492" t="s">
        <v>23</v>
      </c>
      <c r="B492" s="17">
        <v>2020</v>
      </c>
      <c r="C492" s="17">
        <v>10</v>
      </c>
      <c r="D492" t="s">
        <v>35</v>
      </c>
      <c r="E492" t="s">
        <v>116</v>
      </c>
      <c r="F492" s="18">
        <v>43936</v>
      </c>
      <c r="G492" s="18">
        <v>43936</v>
      </c>
      <c r="H492" s="17">
        <v>6</v>
      </c>
      <c r="I492" t="s">
        <v>11</v>
      </c>
      <c r="K492" t="s">
        <v>12</v>
      </c>
      <c r="L492" t="s">
        <v>28</v>
      </c>
      <c r="O492" t="s">
        <v>23</v>
      </c>
      <c r="P492" t="s">
        <v>13</v>
      </c>
      <c r="Q492" t="s">
        <v>169</v>
      </c>
      <c r="V492" s="16">
        <v>-243.69</v>
      </c>
      <c r="W492" t="s">
        <v>117</v>
      </c>
      <c r="X492" t="s">
        <v>32</v>
      </c>
      <c r="Y492" t="s">
        <v>32</v>
      </c>
    </row>
    <row r="493" spans="1:25" x14ac:dyDescent="0.3">
      <c r="A493" t="s">
        <v>23</v>
      </c>
      <c r="B493" s="17">
        <v>2020</v>
      </c>
      <c r="C493" s="17">
        <v>10</v>
      </c>
      <c r="D493" t="s">
        <v>35</v>
      </c>
      <c r="E493" t="s">
        <v>116</v>
      </c>
      <c r="F493" s="18">
        <v>43936</v>
      </c>
      <c r="G493" s="18">
        <v>43936</v>
      </c>
      <c r="H493" s="17">
        <v>16</v>
      </c>
      <c r="I493" t="s">
        <v>31</v>
      </c>
      <c r="J493" t="s">
        <v>48</v>
      </c>
      <c r="K493" t="s">
        <v>24</v>
      </c>
      <c r="L493" t="s">
        <v>30</v>
      </c>
      <c r="N493" t="s">
        <v>55</v>
      </c>
      <c r="O493" t="s">
        <v>23</v>
      </c>
      <c r="P493" t="s">
        <v>13</v>
      </c>
      <c r="Q493" t="s">
        <v>169</v>
      </c>
      <c r="V493" s="16">
        <v>91.14</v>
      </c>
      <c r="W493" t="s">
        <v>117</v>
      </c>
      <c r="X493" t="s">
        <v>122</v>
      </c>
      <c r="Y493" t="s">
        <v>32</v>
      </c>
    </row>
    <row r="494" spans="1:25" x14ac:dyDescent="0.3">
      <c r="A494" t="s">
        <v>23</v>
      </c>
      <c r="B494" s="17">
        <v>2020</v>
      </c>
      <c r="C494" s="17">
        <v>10</v>
      </c>
      <c r="D494" t="s">
        <v>35</v>
      </c>
      <c r="E494" t="s">
        <v>116</v>
      </c>
      <c r="F494" s="18">
        <v>43936</v>
      </c>
      <c r="G494" s="18">
        <v>43936</v>
      </c>
      <c r="H494" s="17">
        <v>17</v>
      </c>
      <c r="I494" t="s">
        <v>11</v>
      </c>
      <c r="J494" t="s">
        <v>48</v>
      </c>
      <c r="K494" t="s">
        <v>24</v>
      </c>
      <c r="L494" t="s">
        <v>30</v>
      </c>
      <c r="N494" t="s">
        <v>55</v>
      </c>
      <c r="O494" t="s">
        <v>23</v>
      </c>
      <c r="P494" t="s">
        <v>13</v>
      </c>
      <c r="Q494" t="s">
        <v>169</v>
      </c>
      <c r="V494" s="16">
        <v>30.38</v>
      </c>
      <c r="W494" t="s">
        <v>117</v>
      </c>
      <c r="X494" t="s">
        <v>122</v>
      </c>
      <c r="Y494" t="s">
        <v>32</v>
      </c>
    </row>
    <row r="495" spans="1:25" x14ac:dyDescent="0.3">
      <c r="A495" t="s">
        <v>23</v>
      </c>
      <c r="B495" s="17">
        <v>2020</v>
      </c>
      <c r="C495" s="17">
        <v>10</v>
      </c>
      <c r="D495" t="s">
        <v>35</v>
      </c>
      <c r="E495" t="s">
        <v>116</v>
      </c>
      <c r="F495" s="18">
        <v>43936</v>
      </c>
      <c r="G495" s="18">
        <v>43936</v>
      </c>
      <c r="H495" s="17">
        <v>18</v>
      </c>
      <c r="I495" t="s">
        <v>31</v>
      </c>
      <c r="J495" t="s">
        <v>48</v>
      </c>
      <c r="K495" t="s">
        <v>22</v>
      </c>
      <c r="L495" t="s">
        <v>30</v>
      </c>
      <c r="N495" t="s">
        <v>55</v>
      </c>
      <c r="O495" t="s">
        <v>23</v>
      </c>
      <c r="P495" t="s">
        <v>13</v>
      </c>
      <c r="Q495" t="s">
        <v>169</v>
      </c>
      <c r="V495" s="16">
        <v>731.07</v>
      </c>
      <c r="W495" t="s">
        <v>117</v>
      </c>
      <c r="X495" t="s">
        <v>122</v>
      </c>
      <c r="Y495" t="s">
        <v>32</v>
      </c>
    </row>
    <row r="496" spans="1:25" x14ac:dyDescent="0.3">
      <c r="A496" t="s">
        <v>23</v>
      </c>
      <c r="B496" s="17">
        <v>2020</v>
      </c>
      <c r="C496" s="17">
        <v>10</v>
      </c>
      <c r="D496" t="s">
        <v>35</v>
      </c>
      <c r="E496" t="s">
        <v>116</v>
      </c>
      <c r="F496" s="18">
        <v>43936</v>
      </c>
      <c r="G496" s="18">
        <v>43936</v>
      </c>
      <c r="H496" s="17">
        <v>19</v>
      </c>
      <c r="I496" t="s">
        <v>11</v>
      </c>
      <c r="J496" t="s">
        <v>48</v>
      </c>
      <c r="K496" t="s">
        <v>22</v>
      </c>
      <c r="L496" t="s">
        <v>30</v>
      </c>
      <c r="N496" t="s">
        <v>55</v>
      </c>
      <c r="O496" t="s">
        <v>23</v>
      </c>
      <c r="P496" t="s">
        <v>13</v>
      </c>
      <c r="Q496" t="s">
        <v>169</v>
      </c>
      <c r="V496" s="16">
        <v>243.69</v>
      </c>
      <c r="W496" t="s">
        <v>117</v>
      </c>
      <c r="X496" t="s">
        <v>122</v>
      </c>
      <c r="Y496" t="s">
        <v>32</v>
      </c>
    </row>
    <row r="497" spans="1:25" x14ac:dyDescent="0.3">
      <c r="A497" t="s">
        <v>23</v>
      </c>
      <c r="B497" s="17">
        <v>2020</v>
      </c>
      <c r="C497" s="17">
        <v>10</v>
      </c>
      <c r="D497" t="s">
        <v>35</v>
      </c>
      <c r="E497" t="s">
        <v>116</v>
      </c>
      <c r="F497" s="18">
        <v>43936</v>
      </c>
      <c r="G497" s="18">
        <v>43936</v>
      </c>
      <c r="H497" s="17">
        <v>20</v>
      </c>
      <c r="I497" t="s">
        <v>31</v>
      </c>
      <c r="J497" t="s">
        <v>48</v>
      </c>
      <c r="K497" t="s">
        <v>51</v>
      </c>
      <c r="L497" t="s">
        <v>30</v>
      </c>
      <c r="N497" t="s">
        <v>55</v>
      </c>
      <c r="O497" t="s">
        <v>23</v>
      </c>
      <c r="P497" t="s">
        <v>13</v>
      </c>
      <c r="Q497" t="s">
        <v>169</v>
      </c>
      <c r="V497" s="16">
        <v>199.5</v>
      </c>
      <c r="W497" t="s">
        <v>117</v>
      </c>
      <c r="X497" t="s">
        <v>122</v>
      </c>
      <c r="Y497" t="s">
        <v>32</v>
      </c>
    </row>
    <row r="498" spans="1:25" x14ac:dyDescent="0.3">
      <c r="A498" t="s">
        <v>23</v>
      </c>
      <c r="B498" s="17">
        <v>2020</v>
      </c>
      <c r="C498" s="17">
        <v>10</v>
      </c>
      <c r="D498" t="s">
        <v>35</v>
      </c>
      <c r="E498" t="s">
        <v>116</v>
      </c>
      <c r="F498" s="18">
        <v>43936</v>
      </c>
      <c r="G498" s="18">
        <v>43936</v>
      </c>
      <c r="H498" s="17">
        <v>21</v>
      </c>
      <c r="I498" t="s">
        <v>11</v>
      </c>
      <c r="J498" t="s">
        <v>48</v>
      </c>
      <c r="K498" t="s">
        <v>51</v>
      </c>
      <c r="L498" t="s">
        <v>30</v>
      </c>
      <c r="N498" t="s">
        <v>55</v>
      </c>
      <c r="O498" t="s">
        <v>23</v>
      </c>
      <c r="P498" t="s">
        <v>13</v>
      </c>
      <c r="Q498" t="s">
        <v>169</v>
      </c>
      <c r="V498" s="16">
        <v>66.5</v>
      </c>
      <c r="W498" t="s">
        <v>117</v>
      </c>
      <c r="X498" t="s">
        <v>122</v>
      </c>
      <c r="Y498" t="s">
        <v>32</v>
      </c>
    </row>
    <row r="499" spans="1:25" x14ac:dyDescent="0.3">
      <c r="A499" t="s">
        <v>23</v>
      </c>
      <c r="B499" s="17">
        <v>2020</v>
      </c>
      <c r="C499" s="17">
        <v>10</v>
      </c>
      <c r="D499" t="s">
        <v>35</v>
      </c>
      <c r="E499" t="s">
        <v>125</v>
      </c>
      <c r="F499" s="18">
        <v>43937</v>
      </c>
      <c r="G499" s="18">
        <v>43937</v>
      </c>
      <c r="H499" s="17">
        <v>5</v>
      </c>
      <c r="I499" t="s">
        <v>31</v>
      </c>
      <c r="K499" t="s">
        <v>25</v>
      </c>
      <c r="L499" t="s">
        <v>28</v>
      </c>
      <c r="O499" t="s">
        <v>23</v>
      </c>
      <c r="P499" t="s">
        <v>13</v>
      </c>
      <c r="Q499" t="s">
        <v>169</v>
      </c>
      <c r="V499" s="16">
        <v>-199.5</v>
      </c>
      <c r="W499" t="s">
        <v>117</v>
      </c>
      <c r="X499" t="s">
        <v>41</v>
      </c>
      <c r="Y499" t="s">
        <v>40</v>
      </c>
    </row>
    <row r="500" spans="1:25" x14ac:dyDescent="0.3">
      <c r="A500" t="s">
        <v>23</v>
      </c>
      <c r="B500" s="17">
        <v>2020</v>
      </c>
      <c r="C500" s="17">
        <v>10</v>
      </c>
      <c r="D500" t="s">
        <v>35</v>
      </c>
      <c r="E500" t="s">
        <v>125</v>
      </c>
      <c r="F500" s="18">
        <v>43937</v>
      </c>
      <c r="G500" s="18">
        <v>43937</v>
      </c>
      <c r="H500" s="17">
        <v>6</v>
      </c>
      <c r="I500" t="s">
        <v>11</v>
      </c>
      <c r="K500" t="s">
        <v>25</v>
      </c>
      <c r="L500" t="s">
        <v>28</v>
      </c>
      <c r="O500" t="s">
        <v>23</v>
      </c>
      <c r="P500" t="s">
        <v>13</v>
      </c>
      <c r="Q500" t="s">
        <v>169</v>
      </c>
      <c r="V500" s="16">
        <v>-66.5</v>
      </c>
      <c r="W500" t="s">
        <v>117</v>
      </c>
      <c r="X500" t="s">
        <v>41</v>
      </c>
      <c r="Y500" t="s">
        <v>40</v>
      </c>
    </row>
    <row r="501" spans="1:25" x14ac:dyDescent="0.3">
      <c r="A501" t="s">
        <v>23</v>
      </c>
      <c r="B501" s="17">
        <v>2020</v>
      </c>
      <c r="C501" s="17">
        <v>10</v>
      </c>
      <c r="D501" t="s">
        <v>35</v>
      </c>
      <c r="E501" t="s">
        <v>125</v>
      </c>
      <c r="F501" s="18">
        <v>43937</v>
      </c>
      <c r="G501" s="18">
        <v>43937</v>
      </c>
      <c r="H501" s="17">
        <v>7</v>
      </c>
      <c r="I501" t="s">
        <v>31</v>
      </c>
      <c r="K501" t="s">
        <v>25</v>
      </c>
      <c r="L501" t="s">
        <v>28</v>
      </c>
      <c r="O501" t="s">
        <v>23</v>
      </c>
      <c r="P501" t="s">
        <v>13</v>
      </c>
      <c r="Q501" t="s">
        <v>169</v>
      </c>
      <c r="V501" s="16">
        <v>-731.07</v>
      </c>
      <c r="W501" t="s">
        <v>117</v>
      </c>
      <c r="X501" t="s">
        <v>41</v>
      </c>
      <c r="Y501" t="s">
        <v>40</v>
      </c>
    </row>
    <row r="502" spans="1:25" x14ac:dyDescent="0.3">
      <c r="A502" t="s">
        <v>23</v>
      </c>
      <c r="B502" s="17">
        <v>2020</v>
      </c>
      <c r="C502" s="17">
        <v>10</v>
      </c>
      <c r="D502" t="s">
        <v>35</v>
      </c>
      <c r="E502" t="s">
        <v>125</v>
      </c>
      <c r="F502" s="18">
        <v>43937</v>
      </c>
      <c r="G502" s="18">
        <v>43937</v>
      </c>
      <c r="H502" s="17">
        <v>8</v>
      </c>
      <c r="I502" t="s">
        <v>11</v>
      </c>
      <c r="K502" t="s">
        <v>25</v>
      </c>
      <c r="L502" t="s">
        <v>28</v>
      </c>
      <c r="O502" t="s">
        <v>23</v>
      </c>
      <c r="P502" t="s">
        <v>13</v>
      </c>
      <c r="Q502" t="s">
        <v>169</v>
      </c>
      <c r="V502" s="16">
        <v>-243.69</v>
      </c>
      <c r="W502" t="s">
        <v>117</v>
      </c>
      <c r="X502" t="s">
        <v>41</v>
      </c>
      <c r="Y502" t="s">
        <v>40</v>
      </c>
    </row>
    <row r="503" spans="1:25" x14ac:dyDescent="0.3">
      <c r="A503" t="s">
        <v>23</v>
      </c>
      <c r="B503" s="17">
        <v>2020</v>
      </c>
      <c r="C503" s="17">
        <v>10</v>
      </c>
      <c r="D503" t="s">
        <v>35</v>
      </c>
      <c r="E503" t="s">
        <v>125</v>
      </c>
      <c r="F503" s="18">
        <v>43937</v>
      </c>
      <c r="G503" s="18">
        <v>43937</v>
      </c>
      <c r="H503" s="17">
        <v>19</v>
      </c>
      <c r="I503" t="s">
        <v>31</v>
      </c>
      <c r="K503" t="s">
        <v>25</v>
      </c>
      <c r="L503" t="s">
        <v>28</v>
      </c>
      <c r="O503" t="s">
        <v>23</v>
      </c>
      <c r="P503" t="s">
        <v>13</v>
      </c>
      <c r="Q503" t="s">
        <v>169</v>
      </c>
      <c r="V503" s="16">
        <v>-91.14</v>
      </c>
      <c r="W503" t="s">
        <v>117</v>
      </c>
      <c r="X503" t="s">
        <v>41</v>
      </c>
      <c r="Y503" t="s">
        <v>40</v>
      </c>
    </row>
    <row r="504" spans="1:25" x14ac:dyDescent="0.3">
      <c r="A504" t="s">
        <v>23</v>
      </c>
      <c r="B504" s="17">
        <v>2020</v>
      </c>
      <c r="C504" s="17">
        <v>10</v>
      </c>
      <c r="D504" t="s">
        <v>35</v>
      </c>
      <c r="E504" t="s">
        <v>125</v>
      </c>
      <c r="F504" s="18">
        <v>43937</v>
      </c>
      <c r="G504" s="18">
        <v>43937</v>
      </c>
      <c r="H504" s="17">
        <v>20</v>
      </c>
      <c r="I504" t="s">
        <v>11</v>
      </c>
      <c r="K504" t="s">
        <v>25</v>
      </c>
      <c r="L504" t="s">
        <v>28</v>
      </c>
      <c r="O504" t="s">
        <v>23</v>
      </c>
      <c r="P504" t="s">
        <v>13</v>
      </c>
      <c r="Q504" t="s">
        <v>169</v>
      </c>
      <c r="V504" s="16">
        <v>-30.38</v>
      </c>
      <c r="W504" t="s">
        <v>117</v>
      </c>
      <c r="X504" t="s">
        <v>41</v>
      </c>
      <c r="Y504" t="s">
        <v>40</v>
      </c>
    </row>
    <row r="505" spans="1:25" x14ac:dyDescent="0.3">
      <c r="A505" t="s">
        <v>23</v>
      </c>
      <c r="B505" s="17">
        <v>2020</v>
      </c>
      <c r="C505" s="17">
        <v>10</v>
      </c>
      <c r="D505" t="s">
        <v>35</v>
      </c>
      <c r="E505" t="s">
        <v>125</v>
      </c>
      <c r="F505" s="18">
        <v>43937</v>
      </c>
      <c r="G505" s="18">
        <v>43937</v>
      </c>
      <c r="H505" s="17">
        <v>24</v>
      </c>
      <c r="I505" t="s">
        <v>31</v>
      </c>
      <c r="K505" t="s">
        <v>12</v>
      </c>
      <c r="L505" t="s">
        <v>28</v>
      </c>
      <c r="O505" t="s">
        <v>23</v>
      </c>
      <c r="P505" t="s">
        <v>13</v>
      </c>
      <c r="Q505" t="s">
        <v>169</v>
      </c>
      <c r="V505" s="16">
        <v>199.5</v>
      </c>
      <c r="W505" t="s">
        <v>117</v>
      </c>
      <c r="X505" t="s">
        <v>32</v>
      </c>
      <c r="Y505" t="s">
        <v>40</v>
      </c>
    </row>
    <row r="506" spans="1:25" x14ac:dyDescent="0.3">
      <c r="A506" t="s">
        <v>23</v>
      </c>
      <c r="B506" s="17">
        <v>2020</v>
      </c>
      <c r="C506" s="17">
        <v>10</v>
      </c>
      <c r="D506" t="s">
        <v>35</v>
      </c>
      <c r="E506" t="s">
        <v>125</v>
      </c>
      <c r="F506" s="18">
        <v>43937</v>
      </c>
      <c r="G506" s="18">
        <v>43937</v>
      </c>
      <c r="H506" s="17">
        <v>25</v>
      </c>
      <c r="I506" t="s">
        <v>11</v>
      </c>
      <c r="K506" t="s">
        <v>12</v>
      </c>
      <c r="L506" t="s">
        <v>28</v>
      </c>
      <c r="O506" t="s">
        <v>23</v>
      </c>
      <c r="P506" t="s">
        <v>13</v>
      </c>
      <c r="Q506" t="s">
        <v>169</v>
      </c>
      <c r="V506" s="16">
        <v>66.5</v>
      </c>
      <c r="W506" t="s">
        <v>117</v>
      </c>
      <c r="X506" t="s">
        <v>32</v>
      </c>
      <c r="Y506" t="s">
        <v>40</v>
      </c>
    </row>
    <row r="507" spans="1:25" x14ac:dyDescent="0.3">
      <c r="A507" t="s">
        <v>23</v>
      </c>
      <c r="B507" s="17">
        <v>2020</v>
      </c>
      <c r="C507" s="17">
        <v>10</v>
      </c>
      <c r="D507" t="s">
        <v>35</v>
      </c>
      <c r="E507" t="s">
        <v>125</v>
      </c>
      <c r="F507" s="18">
        <v>43937</v>
      </c>
      <c r="G507" s="18">
        <v>43937</v>
      </c>
      <c r="H507" s="17">
        <v>26</v>
      </c>
      <c r="I507" t="s">
        <v>31</v>
      </c>
      <c r="K507" t="s">
        <v>12</v>
      </c>
      <c r="L507" t="s">
        <v>28</v>
      </c>
      <c r="O507" t="s">
        <v>23</v>
      </c>
      <c r="P507" t="s">
        <v>13</v>
      </c>
      <c r="Q507" t="s">
        <v>169</v>
      </c>
      <c r="V507" s="16">
        <v>731.07</v>
      </c>
      <c r="W507" t="s">
        <v>117</v>
      </c>
      <c r="X507" t="s">
        <v>32</v>
      </c>
      <c r="Y507" t="s">
        <v>40</v>
      </c>
    </row>
    <row r="508" spans="1:25" x14ac:dyDescent="0.3">
      <c r="A508" t="s">
        <v>23</v>
      </c>
      <c r="B508" s="17">
        <v>2020</v>
      </c>
      <c r="C508" s="17">
        <v>10</v>
      </c>
      <c r="D508" t="s">
        <v>35</v>
      </c>
      <c r="E508" t="s">
        <v>125</v>
      </c>
      <c r="F508" s="18">
        <v>43937</v>
      </c>
      <c r="G508" s="18">
        <v>43937</v>
      </c>
      <c r="H508" s="17">
        <v>27</v>
      </c>
      <c r="I508" t="s">
        <v>11</v>
      </c>
      <c r="K508" t="s">
        <v>12</v>
      </c>
      <c r="L508" t="s">
        <v>28</v>
      </c>
      <c r="O508" t="s">
        <v>23</v>
      </c>
      <c r="P508" t="s">
        <v>13</v>
      </c>
      <c r="Q508" t="s">
        <v>169</v>
      </c>
      <c r="V508" s="16">
        <v>243.69</v>
      </c>
      <c r="W508" t="s">
        <v>117</v>
      </c>
      <c r="X508" t="s">
        <v>32</v>
      </c>
      <c r="Y508" t="s">
        <v>40</v>
      </c>
    </row>
    <row r="509" spans="1:25" x14ac:dyDescent="0.3">
      <c r="A509" t="s">
        <v>23</v>
      </c>
      <c r="B509" s="17">
        <v>2020</v>
      </c>
      <c r="C509" s="17">
        <v>10</v>
      </c>
      <c r="D509" t="s">
        <v>35</v>
      </c>
      <c r="E509" t="s">
        <v>125</v>
      </c>
      <c r="F509" s="18">
        <v>43937</v>
      </c>
      <c r="G509" s="18">
        <v>43937</v>
      </c>
      <c r="H509" s="17">
        <v>37</v>
      </c>
      <c r="I509" t="s">
        <v>31</v>
      </c>
      <c r="K509" t="s">
        <v>12</v>
      </c>
      <c r="L509" t="s">
        <v>28</v>
      </c>
      <c r="O509" t="s">
        <v>23</v>
      </c>
      <c r="P509" t="s">
        <v>13</v>
      </c>
      <c r="Q509" t="s">
        <v>169</v>
      </c>
      <c r="V509" s="16">
        <v>91.14</v>
      </c>
      <c r="W509" t="s">
        <v>117</v>
      </c>
      <c r="X509" t="s">
        <v>32</v>
      </c>
      <c r="Y509" t="s">
        <v>40</v>
      </c>
    </row>
    <row r="510" spans="1:25" x14ac:dyDescent="0.3">
      <c r="A510" t="s">
        <v>23</v>
      </c>
      <c r="B510" s="17">
        <v>2020</v>
      </c>
      <c r="C510" s="17">
        <v>10</v>
      </c>
      <c r="D510" t="s">
        <v>35</v>
      </c>
      <c r="E510" t="s">
        <v>125</v>
      </c>
      <c r="F510" s="18">
        <v>43937</v>
      </c>
      <c r="G510" s="18">
        <v>43937</v>
      </c>
      <c r="H510" s="17">
        <v>38</v>
      </c>
      <c r="I510" t="s">
        <v>11</v>
      </c>
      <c r="K510" t="s">
        <v>12</v>
      </c>
      <c r="L510" t="s">
        <v>28</v>
      </c>
      <c r="O510" t="s">
        <v>23</v>
      </c>
      <c r="P510" t="s">
        <v>13</v>
      </c>
      <c r="Q510" t="s">
        <v>169</v>
      </c>
      <c r="V510" s="16">
        <v>30.38</v>
      </c>
      <c r="W510" t="s">
        <v>117</v>
      </c>
      <c r="X510" t="s">
        <v>32</v>
      </c>
      <c r="Y510" t="s">
        <v>40</v>
      </c>
    </row>
    <row r="511" spans="1:25" x14ac:dyDescent="0.3">
      <c r="A511" t="s">
        <v>23</v>
      </c>
      <c r="B511" s="17">
        <v>2020</v>
      </c>
      <c r="C511" s="17">
        <v>10</v>
      </c>
      <c r="D511" t="s">
        <v>81</v>
      </c>
      <c r="E511" t="s">
        <v>152</v>
      </c>
      <c r="F511" s="18">
        <v>43948</v>
      </c>
      <c r="G511" s="18">
        <v>43948</v>
      </c>
      <c r="H511" s="17">
        <v>14</v>
      </c>
      <c r="I511" t="s">
        <v>31</v>
      </c>
      <c r="K511" t="s">
        <v>25</v>
      </c>
      <c r="L511" t="s">
        <v>28</v>
      </c>
      <c r="P511" t="s">
        <v>13</v>
      </c>
      <c r="V511" s="16">
        <v>1021.71</v>
      </c>
      <c r="W511" t="s">
        <v>153</v>
      </c>
      <c r="X511" t="s">
        <v>151</v>
      </c>
      <c r="Y511" t="s">
        <v>77</v>
      </c>
    </row>
    <row r="512" spans="1:25" x14ac:dyDescent="0.3">
      <c r="A512" t="s">
        <v>23</v>
      </c>
      <c r="B512" s="17">
        <v>2020</v>
      </c>
      <c r="C512" s="17">
        <v>10</v>
      </c>
      <c r="D512" t="s">
        <v>81</v>
      </c>
      <c r="E512" t="s">
        <v>152</v>
      </c>
      <c r="F512" s="18">
        <v>43948</v>
      </c>
      <c r="G512" s="18">
        <v>43948</v>
      </c>
      <c r="H512" s="17">
        <v>21</v>
      </c>
      <c r="I512" t="s">
        <v>31</v>
      </c>
      <c r="K512" t="s">
        <v>76</v>
      </c>
      <c r="L512" t="s">
        <v>38</v>
      </c>
      <c r="O512" t="s">
        <v>23</v>
      </c>
      <c r="P512" t="s">
        <v>13</v>
      </c>
      <c r="Q512" t="s">
        <v>169</v>
      </c>
      <c r="V512" s="16">
        <v>-1021.71</v>
      </c>
      <c r="W512" t="s">
        <v>153</v>
      </c>
      <c r="X512" t="s">
        <v>151</v>
      </c>
      <c r="Y512" t="s">
        <v>77</v>
      </c>
    </row>
    <row r="513" spans="1:25" x14ac:dyDescent="0.3">
      <c r="A513" t="s">
        <v>23</v>
      </c>
      <c r="B513" s="17">
        <v>2020</v>
      </c>
      <c r="C513" s="17">
        <v>10</v>
      </c>
      <c r="D513" t="s">
        <v>82</v>
      </c>
      <c r="E513" t="s">
        <v>120</v>
      </c>
      <c r="F513" s="18">
        <v>43951</v>
      </c>
      <c r="G513" s="18">
        <v>43956</v>
      </c>
      <c r="H513" s="17">
        <v>69</v>
      </c>
      <c r="I513" t="s">
        <v>11</v>
      </c>
      <c r="J513" t="s">
        <v>48</v>
      </c>
      <c r="K513" t="s">
        <v>113</v>
      </c>
      <c r="L513" t="s">
        <v>30</v>
      </c>
      <c r="N513" t="s">
        <v>55</v>
      </c>
      <c r="O513" t="s">
        <v>23</v>
      </c>
      <c r="P513" t="s">
        <v>13</v>
      </c>
      <c r="Q513" t="s">
        <v>169</v>
      </c>
      <c r="V513" s="16">
        <v>436.91</v>
      </c>
      <c r="X513" t="s">
        <v>119</v>
      </c>
      <c r="Y513" t="s">
        <v>187</v>
      </c>
    </row>
    <row r="514" spans="1:25" x14ac:dyDescent="0.3">
      <c r="A514" t="s">
        <v>23</v>
      </c>
      <c r="B514" s="17">
        <v>2020</v>
      </c>
      <c r="C514" s="17">
        <v>10</v>
      </c>
      <c r="D514" t="s">
        <v>82</v>
      </c>
      <c r="E514" t="s">
        <v>120</v>
      </c>
      <c r="F514" s="18">
        <v>43951</v>
      </c>
      <c r="G514" s="18">
        <v>43956</v>
      </c>
      <c r="H514" s="17">
        <v>70</v>
      </c>
      <c r="I514" t="s">
        <v>11</v>
      </c>
      <c r="J514" t="s">
        <v>48</v>
      </c>
      <c r="K514" t="s">
        <v>123</v>
      </c>
      <c r="L514" t="s">
        <v>30</v>
      </c>
      <c r="N514" t="s">
        <v>55</v>
      </c>
      <c r="O514" t="s">
        <v>23</v>
      </c>
      <c r="P514" t="s">
        <v>13</v>
      </c>
      <c r="Q514" t="s">
        <v>169</v>
      </c>
      <c r="V514" s="16">
        <v>5.1100000000000003</v>
      </c>
      <c r="X514" t="s">
        <v>119</v>
      </c>
      <c r="Y514" t="s">
        <v>187</v>
      </c>
    </row>
    <row r="515" spans="1:25" x14ac:dyDescent="0.3">
      <c r="A515" t="s">
        <v>23</v>
      </c>
      <c r="B515" s="17">
        <v>2020</v>
      </c>
      <c r="C515" s="17">
        <v>10</v>
      </c>
      <c r="D515" t="s">
        <v>82</v>
      </c>
      <c r="E515" t="s">
        <v>120</v>
      </c>
      <c r="F515" s="18">
        <v>43951</v>
      </c>
      <c r="G515" s="18">
        <v>43956</v>
      </c>
      <c r="H515" s="17">
        <v>71</v>
      </c>
      <c r="I515" t="s">
        <v>11</v>
      </c>
      <c r="J515" t="s">
        <v>48</v>
      </c>
      <c r="K515" t="s">
        <v>118</v>
      </c>
      <c r="L515" t="s">
        <v>30</v>
      </c>
      <c r="N515" t="s">
        <v>55</v>
      </c>
      <c r="O515" t="s">
        <v>23</v>
      </c>
      <c r="P515" t="s">
        <v>13</v>
      </c>
      <c r="Q515" t="s">
        <v>169</v>
      </c>
      <c r="V515" s="16">
        <v>52.52</v>
      </c>
      <c r="X515" t="s">
        <v>119</v>
      </c>
      <c r="Y515" t="s">
        <v>187</v>
      </c>
    </row>
    <row r="516" spans="1:25" x14ac:dyDescent="0.3">
      <c r="A516" t="s">
        <v>23</v>
      </c>
      <c r="B516" s="17">
        <v>2020</v>
      </c>
      <c r="C516" s="17">
        <v>10</v>
      </c>
      <c r="D516" t="s">
        <v>82</v>
      </c>
      <c r="E516" t="s">
        <v>120</v>
      </c>
      <c r="F516" s="18">
        <v>43951</v>
      </c>
      <c r="G516" s="18">
        <v>43956</v>
      </c>
      <c r="H516" s="17">
        <v>72</v>
      </c>
      <c r="I516" t="s">
        <v>11</v>
      </c>
      <c r="J516" t="s">
        <v>48</v>
      </c>
      <c r="K516" t="s">
        <v>121</v>
      </c>
      <c r="L516" t="s">
        <v>30</v>
      </c>
      <c r="N516" t="s">
        <v>55</v>
      </c>
      <c r="O516" t="s">
        <v>23</v>
      </c>
      <c r="P516" t="s">
        <v>13</v>
      </c>
      <c r="Q516" t="s">
        <v>169</v>
      </c>
      <c r="V516" s="16">
        <v>33.19</v>
      </c>
      <c r="X516" t="s">
        <v>119</v>
      </c>
      <c r="Y516" t="s">
        <v>187</v>
      </c>
    </row>
    <row r="517" spans="1:25" x14ac:dyDescent="0.3">
      <c r="A517" t="s">
        <v>23</v>
      </c>
      <c r="B517" s="17">
        <v>2020</v>
      </c>
      <c r="C517" s="17">
        <v>10</v>
      </c>
      <c r="D517" t="s">
        <v>82</v>
      </c>
      <c r="E517" t="s">
        <v>120</v>
      </c>
      <c r="F517" s="18">
        <v>43951</v>
      </c>
      <c r="G517" s="18">
        <v>43956</v>
      </c>
      <c r="H517" s="17">
        <v>73</v>
      </c>
      <c r="I517" t="s">
        <v>11</v>
      </c>
      <c r="J517" t="s">
        <v>48</v>
      </c>
      <c r="K517" t="s">
        <v>126</v>
      </c>
      <c r="L517" t="s">
        <v>30</v>
      </c>
      <c r="N517" t="s">
        <v>55</v>
      </c>
      <c r="O517" t="s">
        <v>23</v>
      </c>
      <c r="P517" t="s">
        <v>13</v>
      </c>
      <c r="Q517" t="s">
        <v>169</v>
      </c>
      <c r="V517" s="16">
        <v>5.72</v>
      </c>
      <c r="X517" t="s">
        <v>119</v>
      </c>
      <c r="Y517" t="s">
        <v>187</v>
      </c>
    </row>
    <row r="518" spans="1:25" x14ac:dyDescent="0.3">
      <c r="A518" t="s">
        <v>23</v>
      </c>
      <c r="B518" s="17">
        <v>2020</v>
      </c>
      <c r="C518" s="17">
        <v>10</v>
      </c>
      <c r="D518" t="s">
        <v>82</v>
      </c>
      <c r="E518" t="s">
        <v>120</v>
      </c>
      <c r="F518" s="18">
        <v>43951</v>
      </c>
      <c r="G518" s="18">
        <v>43956</v>
      </c>
      <c r="H518" s="17">
        <v>74</v>
      </c>
      <c r="I518" t="s">
        <v>11</v>
      </c>
      <c r="J518" t="s">
        <v>48</v>
      </c>
      <c r="K518" t="s">
        <v>127</v>
      </c>
      <c r="L518" t="s">
        <v>30</v>
      </c>
      <c r="N518" t="s">
        <v>55</v>
      </c>
      <c r="O518" t="s">
        <v>23</v>
      </c>
      <c r="P518" t="s">
        <v>13</v>
      </c>
      <c r="Q518" t="s">
        <v>169</v>
      </c>
      <c r="V518" s="16">
        <v>2.71</v>
      </c>
      <c r="X518" t="s">
        <v>119</v>
      </c>
      <c r="Y518" t="s">
        <v>187</v>
      </c>
    </row>
    <row r="519" spans="1:25" x14ac:dyDescent="0.3">
      <c r="A519" t="s">
        <v>23</v>
      </c>
      <c r="B519" s="17">
        <v>2020</v>
      </c>
      <c r="C519" s="17">
        <v>10</v>
      </c>
      <c r="D519" t="s">
        <v>82</v>
      </c>
      <c r="E519" t="s">
        <v>120</v>
      </c>
      <c r="F519" s="18">
        <v>43951</v>
      </c>
      <c r="G519" s="18">
        <v>43956</v>
      </c>
      <c r="H519" s="17">
        <v>75</v>
      </c>
      <c r="I519" t="s">
        <v>11</v>
      </c>
      <c r="J519" t="s">
        <v>48</v>
      </c>
      <c r="K519" t="s">
        <v>128</v>
      </c>
      <c r="L519" t="s">
        <v>30</v>
      </c>
      <c r="N519" t="s">
        <v>55</v>
      </c>
      <c r="O519" t="s">
        <v>23</v>
      </c>
      <c r="P519" t="s">
        <v>13</v>
      </c>
      <c r="Q519" t="s">
        <v>169</v>
      </c>
      <c r="V519" s="16">
        <v>6.55</v>
      </c>
      <c r="X519" t="s">
        <v>119</v>
      </c>
      <c r="Y519" t="s">
        <v>187</v>
      </c>
    </row>
    <row r="520" spans="1:25" x14ac:dyDescent="0.3">
      <c r="A520" t="s">
        <v>23</v>
      </c>
      <c r="B520" s="17">
        <v>2020</v>
      </c>
      <c r="C520" s="17">
        <v>10</v>
      </c>
      <c r="D520" t="s">
        <v>82</v>
      </c>
      <c r="E520" t="s">
        <v>120</v>
      </c>
      <c r="F520" s="18">
        <v>43951</v>
      </c>
      <c r="G520" s="18">
        <v>43956</v>
      </c>
      <c r="H520" s="17">
        <v>76</v>
      </c>
      <c r="I520" t="s">
        <v>31</v>
      </c>
      <c r="J520" t="s">
        <v>48</v>
      </c>
      <c r="K520" t="s">
        <v>113</v>
      </c>
      <c r="L520" t="s">
        <v>30</v>
      </c>
      <c r="N520" t="s">
        <v>55</v>
      </c>
      <c r="O520" t="s">
        <v>23</v>
      </c>
      <c r="P520" t="s">
        <v>13</v>
      </c>
      <c r="Q520" t="s">
        <v>169</v>
      </c>
      <c r="V520" s="16">
        <v>1310.74</v>
      </c>
      <c r="X520" t="s">
        <v>119</v>
      </c>
      <c r="Y520" t="s">
        <v>187</v>
      </c>
    </row>
    <row r="521" spans="1:25" x14ac:dyDescent="0.3">
      <c r="A521" t="s">
        <v>23</v>
      </c>
      <c r="B521" s="17">
        <v>2020</v>
      </c>
      <c r="C521" s="17">
        <v>10</v>
      </c>
      <c r="D521" t="s">
        <v>82</v>
      </c>
      <c r="E521" t="s">
        <v>120</v>
      </c>
      <c r="F521" s="18">
        <v>43951</v>
      </c>
      <c r="G521" s="18">
        <v>43956</v>
      </c>
      <c r="H521" s="17">
        <v>77</v>
      </c>
      <c r="I521" t="s">
        <v>31</v>
      </c>
      <c r="J521" t="s">
        <v>48</v>
      </c>
      <c r="K521" t="s">
        <v>123</v>
      </c>
      <c r="L521" t="s">
        <v>30</v>
      </c>
      <c r="N521" t="s">
        <v>55</v>
      </c>
      <c r="O521" t="s">
        <v>23</v>
      </c>
      <c r="P521" t="s">
        <v>13</v>
      </c>
      <c r="Q521" t="s">
        <v>169</v>
      </c>
      <c r="V521" s="16">
        <v>15.34</v>
      </c>
      <c r="X521" t="s">
        <v>119</v>
      </c>
      <c r="Y521" t="s">
        <v>187</v>
      </c>
    </row>
    <row r="522" spans="1:25" x14ac:dyDescent="0.3">
      <c r="A522" t="s">
        <v>23</v>
      </c>
      <c r="B522" s="17">
        <v>2020</v>
      </c>
      <c r="C522" s="17">
        <v>10</v>
      </c>
      <c r="D522" t="s">
        <v>82</v>
      </c>
      <c r="E522" t="s">
        <v>120</v>
      </c>
      <c r="F522" s="18">
        <v>43951</v>
      </c>
      <c r="G522" s="18">
        <v>43956</v>
      </c>
      <c r="H522" s="17">
        <v>78</v>
      </c>
      <c r="I522" t="s">
        <v>31</v>
      </c>
      <c r="J522" t="s">
        <v>48</v>
      </c>
      <c r="K522" t="s">
        <v>118</v>
      </c>
      <c r="L522" t="s">
        <v>30</v>
      </c>
      <c r="N522" t="s">
        <v>55</v>
      </c>
      <c r="O522" t="s">
        <v>23</v>
      </c>
      <c r="P522" t="s">
        <v>13</v>
      </c>
      <c r="Q522" t="s">
        <v>169</v>
      </c>
      <c r="V522" s="16">
        <v>157.54</v>
      </c>
      <c r="X522" t="s">
        <v>119</v>
      </c>
      <c r="Y522" t="s">
        <v>187</v>
      </c>
    </row>
    <row r="523" spans="1:25" x14ac:dyDescent="0.3">
      <c r="A523" t="s">
        <v>23</v>
      </c>
      <c r="B523" s="17">
        <v>2020</v>
      </c>
      <c r="C523" s="17">
        <v>10</v>
      </c>
      <c r="D523" t="s">
        <v>82</v>
      </c>
      <c r="E523" t="s">
        <v>120</v>
      </c>
      <c r="F523" s="18">
        <v>43951</v>
      </c>
      <c r="G523" s="18">
        <v>43956</v>
      </c>
      <c r="H523" s="17">
        <v>79</v>
      </c>
      <c r="I523" t="s">
        <v>31</v>
      </c>
      <c r="J523" t="s">
        <v>48</v>
      </c>
      <c r="K523" t="s">
        <v>121</v>
      </c>
      <c r="L523" t="s">
        <v>30</v>
      </c>
      <c r="N523" t="s">
        <v>55</v>
      </c>
      <c r="O523" t="s">
        <v>23</v>
      </c>
      <c r="P523" t="s">
        <v>13</v>
      </c>
      <c r="Q523" t="s">
        <v>169</v>
      </c>
      <c r="V523" s="16">
        <v>99.58</v>
      </c>
      <c r="X523" t="s">
        <v>119</v>
      </c>
      <c r="Y523" t="s">
        <v>187</v>
      </c>
    </row>
    <row r="524" spans="1:25" x14ac:dyDescent="0.3">
      <c r="A524" t="s">
        <v>23</v>
      </c>
      <c r="B524" s="17">
        <v>2020</v>
      </c>
      <c r="C524" s="17">
        <v>10</v>
      </c>
      <c r="D524" t="s">
        <v>82</v>
      </c>
      <c r="E524" t="s">
        <v>120</v>
      </c>
      <c r="F524" s="18">
        <v>43951</v>
      </c>
      <c r="G524" s="18">
        <v>43956</v>
      </c>
      <c r="H524" s="17">
        <v>80</v>
      </c>
      <c r="I524" t="s">
        <v>31</v>
      </c>
      <c r="J524" t="s">
        <v>48</v>
      </c>
      <c r="K524" t="s">
        <v>126</v>
      </c>
      <c r="L524" t="s">
        <v>30</v>
      </c>
      <c r="N524" t="s">
        <v>55</v>
      </c>
      <c r="O524" t="s">
        <v>23</v>
      </c>
      <c r="P524" t="s">
        <v>13</v>
      </c>
      <c r="Q524" t="s">
        <v>169</v>
      </c>
      <c r="V524" s="16">
        <v>17.18</v>
      </c>
      <c r="X524" t="s">
        <v>119</v>
      </c>
      <c r="Y524" t="s">
        <v>187</v>
      </c>
    </row>
    <row r="525" spans="1:25" x14ac:dyDescent="0.3">
      <c r="A525" t="s">
        <v>23</v>
      </c>
      <c r="B525" s="17">
        <v>2020</v>
      </c>
      <c r="C525" s="17">
        <v>10</v>
      </c>
      <c r="D525" t="s">
        <v>82</v>
      </c>
      <c r="E525" t="s">
        <v>120</v>
      </c>
      <c r="F525" s="18">
        <v>43951</v>
      </c>
      <c r="G525" s="18">
        <v>43956</v>
      </c>
      <c r="H525" s="17">
        <v>81</v>
      </c>
      <c r="I525" t="s">
        <v>31</v>
      </c>
      <c r="J525" t="s">
        <v>48</v>
      </c>
      <c r="K525" t="s">
        <v>127</v>
      </c>
      <c r="L525" t="s">
        <v>30</v>
      </c>
      <c r="N525" t="s">
        <v>55</v>
      </c>
      <c r="O525" t="s">
        <v>23</v>
      </c>
      <c r="P525" t="s">
        <v>13</v>
      </c>
      <c r="Q525" t="s">
        <v>169</v>
      </c>
      <c r="V525" s="16">
        <v>8.1300000000000008</v>
      </c>
      <c r="X525" t="s">
        <v>119</v>
      </c>
      <c r="Y525" t="s">
        <v>187</v>
      </c>
    </row>
    <row r="526" spans="1:25" x14ac:dyDescent="0.3">
      <c r="A526" t="s">
        <v>23</v>
      </c>
      <c r="B526" s="17">
        <v>2020</v>
      </c>
      <c r="C526" s="17">
        <v>10</v>
      </c>
      <c r="D526" t="s">
        <v>82</v>
      </c>
      <c r="E526" t="s">
        <v>120</v>
      </c>
      <c r="F526" s="18">
        <v>43951</v>
      </c>
      <c r="G526" s="18">
        <v>43956</v>
      </c>
      <c r="H526" s="17">
        <v>82</v>
      </c>
      <c r="I526" t="s">
        <v>31</v>
      </c>
      <c r="J526" t="s">
        <v>48</v>
      </c>
      <c r="K526" t="s">
        <v>128</v>
      </c>
      <c r="L526" t="s">
        <v>30</v>
      </c>
      <c r="N526" t="s">
        <v>55</v>
      </c>
      <c r="O526" t="s">
        <v>23</v>
      </c>
      <c r="P526" t="s">
        <v>13</v>
      </c>
      <c r="Q526" t="s">
        <v>169</v>
      </c>
      <c r="V526" s="16">
        <v>19.670000000000002</v>
      </c>
      <c r="X526" t="s">
        <v>119</v>
      </c>
      <c r="Y526" t="s">
        <v>187</v>
      </c>
    </row>
    <row r="527" spans="1:25" x14ac:dyDescent="0.3">
      <c r="A527" t="s">
        <v>23</v>
      </c>
      <c r="B527" s="17">
        <v>2020</v>
      </c>
      <c r="C527" s="17">
        <v>10</v>
      </c>
      <c r="D527" t="s">
        <v>82</v>
      </c>
      <c r="E527" t="s">
        <v>120</v>
      </c>
      <c r="F527" s="18">
        <v>43951</v>
      </c>
      <c r="G527" s="18">
        <v>43956</v>
      </c>
      <c r="H527" s="17">
        <v>218</v>
      </c>
      <c r="I527" t="s">
        <v>11</v>
      </c>
      <c r="J527" t="s">
        <v>48</v>
      </c>
      <c r="K527" t="s">
        <v>113</v>
      </c>
      <c r="L527" t="s">
        <v>30</v>
      </c>
      <c r="N527" t="s">
        <v>55</v>
      </c>
      <c r="O527" t="s">
        <v>23</v>
      </c>
      <c r="P527" t="s">
        <v>13</v>
      </c>
      <c r="Q527" t="s">
        <v>169</v>
      </c>
      <c r="V527" s="16">
        <v>131.01</v>
      </c>
      <c r="X527" t="s">
        <v>124</v>
      </c>
      <c r="Y527" t="s">
        <v>187</v>
      </c>
    </row>
    <row r="528" spans="1:25" x14ac:dyDescent="0.3">
      <c r="A528" t="s">
        <v>23</v>
      </c>
      <c r="B528" s="17">
        <v>2020</v>
      </c>
      <c r="C528" s="17">
        <v>10</v>
      </c>
      <c r="D528" t="s">
        <v>82</v>
      </c>
      <c r="E528" t="s">
        <v>120</v>
      </c>
      <c r="F528" s="18">
        <v>43951</v>
      </c>
      <c r="G528" s="18">
        <v>43956</v>
      </c>
      <c r="H528" s="17">
        <v>219</v>
      </c>
      <c r="I528" t="s">
        <v>11</v>
      </c>
      <c r="J528" t="s">
        <v>48</v>
      </c>
      <c r="K528" t="s">
        <v>123</v>
      </c>
      <c r="L528" t="s">
        <v>30</v>
      </c>
      <c r="N528" t="s">
        <v>55</v>
      </c>
      <c r="O528" t="s">
        <v>23</v>
      </c>
      <c r="P528" t="s">
        <v>13</v>
      </c>
      <c r="Q528" t="s">
        <v>169</v>
      </c>
      <c r="V528" s="16">
        <v>1.53</v>
      </c>
      <c r="X528" t="s">
        <v>124</v>
      </c>
      <c r="Y528" t="s">
        <v>187</v>
      </c>
    </row>
    <row r="529" spans="1:25" x14ac:dyDescent="0.3">
      <c r="A529" t="s">
        <v>23</v>
      </c>
      <c r="B529" s="17">
        <v>2020</v>
      </c>
      <c r="C529" s="17">
        <v>10</v>
      </c>
      <c r="D529" t="s">
        <v>82</v>
      </c>
      <c r="E529" t="s">
        <v>120</v>
      </c>
      <c r="F529" s="18">
        <v>43951</v>
      </c>
      <c r="G529" s="18">
        <v>43956</v>
      </c>
      <c r="H529" s="17">
        <v>220</v>
      </c>
      <c r="I529" t="s">
        <v>11</v>
      </c>
      <c r="J529" t="s">
        <v>48</v>
      </c>
      <c r="K529" t="s">
        <v>118</v>
      </c>
      <c r="L529" t="s">
        <v>30</v>
      </c>
      <c r="N529" t="s">
        <v>55</v>
      </c>
      <c r="O529" t="s">
        <v>23</v>
      </c>
      <c r="P529" t="s">
        <v>13</v>
      </c>
      <c r="Q529" t="s">
        <v>169</v>
      </c>
      <c r="V529" s="16">
        <v>17.71</v>
      </c>
      <c r="X529" t="s">
        <v>124</v>
      </c>
      <c r="Y529" t="s">
        <v>187</v>
      </c>
    </row>
    <row r="530" spans="1:25" x14ac:dyDescent="0.3">
      <c r="A530" t="s">
        <v>23</v>
      </c>
      <c r="B530" s="17">
        <v>2020</v>
      </c>
      <c r="C530" s="17">
        <v>10</v>
      </c>
      <c r="D530" t="s">
        <v>82</v>
      </c>
      <c r="E530" t="s">
        <v>120</v>
      </c>
      <c r="F530" s="18">
        <v>43951</v>
      </c>
      <c r="G530" s="18">
        <v>43956</v>
      </c>
      <c r="H530" s="17">
        <v>221</v>
      </c>
      <c r="I530" t="s">
        <v>11</v>
      </c>
      <c r="J530" t="s">
        <v>48</v>
      </c>
      <c r="K530" t="s">
        <v>121</v>
      </c>
      <c r="L530" t="s">
        <v>30</v>
      </c>
      <c r="N530" t="s">
        <v>55</v>
      </c>
      <c r="O530" t="s">
        <v>23</v>
      </c>
      <c r="P530" t="s">
        <v>13</v>
      </c>
      <c r="Q530" t="s">
        <v>169</v>
      </c>
      <c r="V530" s="16">
        <v>9.81</v>
      </c>
      <c r="X530" t="s">
        <v>124</v>
      </c>
      <c r="Y530" t="s">
        <v>187</v>
      </c>
    </row>
    <row r="531" spans="1:25" x14ac:dyDescent="0.3">
      <c r="A531" t="s">
        <v>23</v>
      </c>
      <c r="B531" s="17">
        <v>2020</v>
      </c>
      <c r="C531" s="17">
        <v>10</v>
      </c>
      <c r="D531" t="s">
        <v>82</v>
      </c>
      <c r="E531" t="s">
        <v>120</v>
      </c>
      <c r="F531" s="18">
        <v>43951</v>
      </c>
      <c r="G531" s="18">
        <v>43956</v>
      </c>
      <c r="H531" s="17">
        <v>222</v>
      </c>
      <c r="I531" t="s">
        <v>11</v>
      </c>
      <c r="J531" t="s">
        <v>48</v>
      </c>
      <c r="K531" t="s">
        <v>126</v>
      </c>
      <c r="L531" t="s">
        <v>30</v>
      </c>
      <c r="N531" t="s">
        <v>55</v>
      </c>
      <c r="O531" t="s">
        <v>23</v>
      </c>
      <c r="P531" t="s">
        <v>13</v>
      </c>
      <c r="Q531" t="s">
        <v>169</v>
      </c>
      <c r="V531" s="16">
        <v>1.72</v>
      </c>
      <c r="X531" t="s">
        <v>124</v>
      </c>
      <c r="Y531" t="s">
        <v>187</v>
      </c>
    </row>
    <row r="532" spans="1:25" x14ac:dyDescent="0.3">
      <c r="A532" t="s">
        <v>23</v>
      </c>
      <c r="B532" s="17">
        <v>2020</v>
      </c>
      <c r="C532" s="17">
        <v>10</v>
      </c>
      <c r="D532" t="s">
        <v>82</v>
      </c>
      <c r="E532" t="s">
        <v>120</v>
      </c>
      <c r="F532" s="18">
        <v>43951</v>
      </c>
      <c r="G532" s="18">
        <v>43956</v>
      </c>
      <c r="H532" s="17">
        <v>223</v>
      </c>
      <c r="I532" t="s">
        <v>11</v>
      </c>
      <c r="J532" t="s">
        <v>48</v>
      </c>
      <c r="K532" t="s">
        <v>135</v>
      </c>
      <c r="L532" t="s">
        <v>30</v>
      </c>
      <c r="N532" t="s">
        <v>55</v>
      </c>
      <c r="O532" t="s">
        <v>23</v>
      </c>
      <c r="P532" t="s">
        <v>13</v>
      </c>
      <c r="Q532" t="s">
        <v>169</v>
      </c>
      <c r="V532" s="16">
        <v>14.6</v>
      </c>
      <c r="X532" t="s">
        <v>124</v>
      </c>
      <c r="Y532" t="s">
        <v>187</v>
      </c>
    </row>
    <row r="533" spans="1:25" x14ac:dyDescent="0.3">
      <c r="A533" t="s">
        <v>23</v>
      </c>
      <c r="B533" s="17">
        <v>2020</v>
      </c>
      <c r="C533" s="17">
        <v>10</v>
      </c>
      <c r="D533" t="s">
        <v>82</v>
      </c>
      <c r="E533" t="s">
        <v>120</v>
      </c>
      <c r="F533" s="18">
        <v>43951</v>
      </c>
      <c r="G533" s="18">
        <v>43956</v>
      </c>
      <c r="H533" s="17">
        <v>224</v>
      </c>
      <c r="I533" t="s">
        <v>11</v>
      </c>
      <c r="J533" t="s">
        <v>48</v>
      </c>
      <c r="K533" t="s">
        <v>127</v>
      </c>
      <c r="L533" t="s">
        <v>30</v>
      </c>
      <c r="N533" t="s">
        <v>55</v>
      </c>
      <c r="O533" t="s">
        <v>23</v>
      </c>
      <c r="P533" t="s">
        <v>13</v>
      </c>
      <c r="Q533" t="s">
        <v>169</v>
      </c>
      <c r="V533" s="16">
        <v>0.81</v>
      </c>
      <c r="X533" t="s">
        <v>124</v>
      </c>
      <c r="Y533" t="s">
        <v>187</v>
      </c>
    </row>
    <row r="534" spans="1:25" x14ac:dyDescent="0.3">
      <c r="A534" t="s">
        <v>23</v>
      </c>
      <c r="B534" s="17">
        <v>2020</v>
      </c>
      <c r="C534" s="17">
        <v>10</v>
      </c>
      <c r="D534" t="s">
        <v>82</v>
      </c>
      <c r="E534" t="s">
        <v>120</v>
      </c>
      <c r="F534" s="18">
        <v>43951</v>
      </c>
      <c r="G534" s="18">
        <v>43956</v>
      </c>
      <c r="H534" s="17">
        <v>225</v>
      </c>
      <c r="I534" t="s">
        <v>31</v>
      </c>
      <c r="J534" t="s">
        <v>48</v>
      </c>
      <c r="K534" t="s">
        <v>113</v>
      </c>
      <c r="L534" t="s">
        <v>30</v>
      </c>
      <c r="N534" t="s">
        <v>55</v>
      </c>
      <c r="O534" t="s">
        <v>23</v>
      </c>
      <c r="P534" t="s">
        <v>13</v>
      </c>
      <c r="Q534" t="s">
        <v>169</v>
      </c>
      <c r="V534" s="16">
        <v>393.01</v>
      </c>
      <c r="X534" t="s">
        <v>124</v>
      </c>
      <c r="Y534" t="s">
        <v>187</v>
      </c>
    </row>
    <row r="535" spans="1:25" x14ac:dyDescent="0.3">
      <c r="A535" t="s">
        <v>23</v>
      </c>
      <c r="B535" s="17">
        <v>2020</v>
      </c>
      <c r="C535" s="17">
        <v>10</v>
      </c>
      <c r="D535" t="s">
        <v>82</v>
      </c>
      <c r="E535" t="s">
        <v>120</v>
      </c>
      <c r="F535" s="18">
        <v>43951</v>
      </c>
      <c r="G535" s="18">
        <v>43956</v>
      </c>
      <c r="H535" s="17">
        <v>226</v>
      </c>
      <c r="I535" t="s">
        <v>31</v>
      </c>
      <c r="J535" t="s">
        <v>48</v>
      </c>
      <c r="K535" t="s">
        <v>123</v>
      </c>
      <c r="L535" t="s">
        <v>30</v>
      </c>
      <c r="N535" t="s">
        <v>55</v>
      </c>
      <c r="O535" t="s">
        <v>23</v>
      </c>
      <c r="P535" t="s">
        <v>13</v>
      </c>
      <c r="Q535" t="s">
        <v>169</v>
      </c>
      <c r="V535" s="16">
        <v>4.5999999999999996</v>
      </c>
      <c r="X535" t="s">
        <v>124</v>
      </c>
      <c r="Y535" t="s">
        <v>187</v>
      </c>
    </row>
    <row r="536" spans="1:25" x14ac:dyDescent="0.3">
      <c r="A536" t="s">
        <v>23</v>
      </c>
      <c r="B536" s="17">
        <v>2020</v>
      </c>
      <c r="C536" s="17">
        <v>10</v>
      </c>
      <c r="D536" t="s">
        <v>82</v>
      </c>
      <c r="E536" t="s">
        <v>120</v>
      </c>
      <c r="F536" s="18">
        <v>43951</v>
      </c>
      <c r="G536" s="18">
        <v>43956</v>
      </c>
      <c r="H536" s="17">
        <v>227</v>
      </c>
      <c r="I536" t="s">
        <v>31</v>
      </c>
      <c r="J536" t="s">
        <v>48</v>
      </c>
      <c r="K536" t="s">
        <v>118</v>
      </c>
      <c r="L536" t="s">
        <v>30</v>
      </c>
      <c r="N536" t="s">
        <v>55</v>
      </c>
      <c r="O536" t="s">
        <v>23</v>
      </c>
      <c r="P536" t="s">
        <v>13</v>
      </c>
      <c r="Q536" t="s">
        <v>169</v>
      </c>
      <c r="V536" s="16">
        <v>53.13</v>
      </c>
      <c r="X536" t="s">
        <v>124</v>
      </c>
      <c r="Y536" t="s">
        <v>187</v>
      </c>
    </row>
    <row r="537" spans="1:25" x14ac:dyDescent="0.3">
      <c r="A537" t="s">
        <v>23</v>
      </c>
      <c r="B537" s="17">
        <v>2020</v>
      </c>
      <c r="C537" s="17">
        <v>10</v>
      </c>
      <c r="D537" t="s">
        <v>82</v>
      </c>
      <c r="E537" t="s">
        <v>120</v>
      </c>
      <c r="F537" s="18">
        <v>43951</v>
      </c>
      <c r="G537" s="18">
        <v>43956</v>
      </c>
      <c r="H537" s="17">
        <v>228</v>
      </c>
      <c r="I537" t="s">
        <v>31</v>
      </c>
      <c r="J537" t="s">
        <v>48</v>
      </c>
      <c r="K537" t="s">
        <v>121</v>
      </c>
      <c r="L537" t="s">
        <v>30</v>
      </c>
      <c r="N537" t="s">
        <v>55</v>
      </c>
      <c r="O537" t="s">
        <v>23</v>
      </c>
      <c r="P537" t="s">
        <v>13</v>
      </c>
      <c r="Q537" t="s">
        <v>169</v>
      </c>
      <c r="V537" s="16">
        <v>29.44</v>
      </c>
      <c r="X537" t="s">
        <v>124</v>
      </c>
      <c r="Y537" t="s">
        <v>187</v>
      </c>
    </row>
    <row r="538" spans="1:25" x14ac:dyDescent="0.3">
      <c r="A538" t="s">
        <v>23</v>
      </c>
      <c r="B538" s="17">
        <v>2020</v>
      </c>
      <c r="C538" s="17">
        <v>10</v>
      </c>
      <c r="D538" t="s">
        <v>82</v>
      </c>
      <c r="E538" t="s">
        <v>120</v>
      </c>
      <c r="F538" s="18">
        <v>43951</v>
      </c>
      <c r="G538" s="18">
        <v>43956</v>
      </c>
      <c r="H538" s="17">
        <v>229</v>
      </c>
      <c r="I538" t="s">
        <v>31</v>
      </c>
      <c r="J538" t="s">
        <v>48</v>
      </c>
      <c r="K538" t="s">
        <v>126</v>
      </c>
      <c r="L538" t="s">
        <v>30</v>
      </c>
      <c r="N538" t="s">
        <v>55</v>
      </c>
      <c r="O538" t="s">
        <v>23</v>
      </c>
      <c r="P538" t="s">
        <v>13</v>
      </c>
      <c r="Q538" t="s">
        <v>169</v>
      </c>
      <c r="V538" s="16">
        <v>5.14</v>
      </c>
      <c r="X538" t="s">
        <v>124</v>
      </c>
      <c r="Y538" t="s">
        <v>187</v>
      </c>
    </row>
    <row r="539" spans="1:25" x14ac:dyDescent="0.3">
      <c r="A539" t="s">
        <v>23</v>
      </c>
      <c r="B539" s="17">
        <v>2020</v>
      </c>
      <c r="C539" s="17">
        <v>10</v>
      </c>
      <c r="D539" t="s">
        <v>82</v>
      </c>
      <c r="E539" t="s">
        <v>120</v>
      </c>
      <c r="F539" s="18">
        <v>43951</v>
      </c>
      <c r="G539" s="18">
        <v>43956</v>
      </c>
      <c r="H539" s="17">
        <v>230</v>
      </c>
      <c r="I539" t="s">
        <v>31</v>
      </c>
      <c r="J539" t="s">
        <v>48</v>
      </c>
      <c r="K539" t="s">
        <v>135</v>
      </c>
      <c r="L539" t="s">
        <v>30</v>
      </c>
      <c r="N539" t="s">
        <v>55</v>
      </c>
      <c r="O539" t="s">
        <v>23</v>
      </c>
      <c r="P539" t="s">
        <v>13</v>
      </c>
      <c r="Q539" t="s">
        <v>169</v>
      </c>
      <c r="V539" s="16">
        <v>43.79</v>
      </c>
      <c r="X539" t="s">
        <v>124</v>
      </c>
      <c r="Y539" t="s">
        <v>187</v>
      </c>
    </row>
    <row r="540" spans="1:25" x14ac:dyDescent="0.3">
      <c r="A540" t="s">
        <v>23</v>
      </c>
      <c r="B540" s="17">
        <v>2020</v>
      </c>
      <c r="C540" s="17">
        <v>10</v>
      </c>
      <c r="D540" t="s">
        <v>82</v>
      </c>
      <c r="E540" t="s">
        <v>120</v>
      </c>
      <c r="F540" s="18">
        <v>43951</v>
      </c>
      <c r="G540" s="18">
        <v>43956</v>
      </c>
      <c r="H540" s="17">
        <v>231</v>
      </c>
      <c r="I540" t="s">
        <v>31</v>
      </c>
      <c r="J540" t="s">
        <v>48</v>
      </c>
      <c r="K540" t="s">
        <v>127</v>
      </c>
      <c r="L540" t="s">
        <v>30</v>
      </c>
      <c r="N540" t="s">
        <v>55</v>
      </c>
      <c r="O540" t="s">
        <v>23</v>
      </c>
      <c r="P540" t="s">
        <v>13</v>
      </c>
      <c r="Q540" t="s">
        <v>169</v>
      </c>
      <c r="V540" s="16">
        <v>2.4300000000000002</v>
      </c>
      <c r="X540" t="s">
        <v>124</v>
      </c>
      <c r="Y540" t="s">
        <v>187</v>
      </c>
    </row>
    <row r="541" spans="1:25" x14ac:dyDescent="0.3">
      <c r="A541" t="s">
        <v>23</v>
      </c>
      <c r="B541" s="17">
        <v>2020</v>
      </c>
      <c r="C541" s="17">
        <v>10</v>
      </c>
      <c r="D541" t="s">
        <v>82</v>
      </c>
      <c r="E541" t="s">
        <v>120</v>
      </c>
      <c r="F541" s="18">
        <v>43951</v>
      </c>
      <c r="G541" s="18">
        <v>43956</v>
      </c>
      <c r="H541" s="17">
        <v>504</v>
      </c>
      <c r="I541" t="s">
        <v>11</v>
      </c>
      <c r="K541" t="s">
        <v>25</v>
      </c>
      <c r="L541" t="s">
        <v>28</v>
      </c>
      <c r="P541" t="s">
        <v>13</v>
      </c>
      <c r="V541" s="16">
        <v>-719.9</v>
      </c>
      <c r="X541" t="s">
        <v>41</v>
      </c>
      <c r="Y541" t="s">
        <v>187</v>
      </c>
    </row>
    <row r="542" spans="1:25" x14ac:dyDescent="0.3">
      <c r="A542" t="s">
        <v>23</v>
      </c>
      <c r="B542" s="17">
        <v>2020</v>
      </c>
      <c r="C542" s="17">
        <v>10</v>
      </c>
      <c r="D542" t="s">
        <v>82</v>
      </c>
      <c r="E542" t="s">
        <v>120</v>
      </c>
      <c r="F542" s="18">
        <v>43951</v>
      </c>
      <c r="G542" s="18">
        <v>43956</v>
      </c>
      <c r="H542" s="17">
        <v>506</v>
      </c>
      <c r="I542" t="s">
        <v>31</v>
      </c>
      <c r="K542" t="s">
        <v>25</v>
      </c>
      <c r="L542" t="s">
        <v>28</v>
      </c>
      <c r="P542" t="s">
        <v>13</v>
      </c>
      <c r="V542" s="16">
        <v>-2159.7199999999998</v>
      </c>
      <c r="X542" t="s">
        <v>41</v>
      </c>
      <c r="Y542" t="s">
        <v>187</v>
      </c>
    </row>
    <row r="543" spans="1:25" x14ac:dyDescent="0.3">
      <c r="A543" t="s">
        <v>23</v>
      </c>
      <c r="B543" s="17">
        <v>2020</v>
      </c>
      <c r="C543" s="17">
        <v>10</v>
      </c>
      <c r="D543" t="s">
        <v>82</v>
      </c>
      <c r="E543" t="s">
        <v>130</v>
      </c>
      <c r="F543" s="18">
        <v>43951</v>
      </c>
      <c r="G543" s="18">
        <v>43951</v>
      </c>
      <c r="H543" s="17">
        <v>40</v>
      </c>
      <c r="I543" t="s">
        <v>31</v>
      </c>
      <c r="J543" t="s">
        <v>48</v>
      </c>
      <c r="K543" t="s">
        <v>64</v>
      </c>
      <c r="L543" t="s">
        <v>133</v>
      </c>
      <c r="O543" t="s">
        <v>23</v>
      </c>
      <c r="P543" t="s">
        <v>13</v>
      </c>
      <c r="Q543" t="s">
        <v>169</v>
      </c>
      <c r="V543" s="16">
        <v>1.36</v>
      </c>
      <c r="X543" t="s">
        <v>129</v>
      </c>
      <c r="Y543" t="s">
        <v>186</v>
      </c>
    </row>
    <row r="544" spans="1:25" x14ac:dyDescent="0.3">
      <c r="A544" t="s">
        <v>23</v>
      </c>
      <c r="B544" s="17">
        <v>2020</v>
      </c>
      <c r="C544" s="17">
        <v>10</v>
      </c>
      <c r="D544" t="s">
        <v>82</v>
      </c>
      <c r="E544" t="s">
        <v>130</v>
      </c>
      <c r="F544" s="18">
        <v>43951</v>
      </c>
      <c r="G544" s="18">
        <v>43951</v>
      </c>
      <c r="H544" s="17">
        <v>49</v>
      </c>
      <c r="I544" t="s">
        <v>31</v>
      </c>
      <c r="J544" t="s">
        <v>48</v>
      </c>
      <c r="K544" t="s">
        <v>22</v>
      </c>
      <c r="L544" t="s">
        <v>133</v>
      </c>
      <c r="O544" t="s">
        <v>23</v>
      </c>
      <c r="P544" t="s">
        <v>13</v>
      </c>
      <c r="Q544" t="s">
        <v>169</v>
      </c>
      <c r="V544" s="16">
        <v>4.92</v>
      </c>
      <c r="X544" t="s">
        <v>129</v>
      </c>
      <c r="Y544" t="s">
        <v>186</v>
      </c>
    </row>
    <row r="545" spans="1:25" x14ac:dyDescent="0.3">
      <c r="A545" t="s">
        <v>23</v>
      </c>
      <c r="B545" s="17">
        <v>2020</v>
      </c>
      <c r="C545" s="17">
        <v>10</v>
      </c>
      <c r="D545" t="s">
        <v>82</v>
      </c>
      <c r="E545" t="s">
        <v>130</v>
      </c>
      <c r="F545" s="18">
        <v>43951</v>
      </c>
      <c r="G545" s="18">
        <v>43951</v>
      </c>
      <c r="H545" s="17">
        <v>56</v>
      </c>
      <c r="I545" t="s">
        <v>31</v>
      </c>
      <c r="J545" t="s">
        <v>48</v>
      </c>
      <c r="K545" t="s">
        <v>51</v>
      </c>
      <c r="L545" t="s">
        <v>133</v>
      </c>
      <c r="O545" t="s">
        <v>23</v>
      </c>
      <c r="P545" t="s">
        <v>13</v>
      </c>
      <c r="Q545" t="s">
        <v>169</v>
      </c>
      <c r="V545" s="16">
        <v>2.74</v>
      </c>
      <c r="X545" t="s">
        <v>129</v>
      </c>
      <c r="Y545" t="s">
        <v>186</v>
      </c>
    </row>
    <row r="546" spans="1:25" x14ac:dyDescent="0.3">
      <c r="A546" t="s">
        <v>23</v>
      </c>
      <c r="B546" s="17">
        <v>2020</v>
      </c>
      <c r="C546" s="17">
        <v>10</v>
      </c>
      <c r="D546" t="s">
        <v>82</v>
      </c>
      <c r="E546" t="s">
        <v>130</v>
      </c>
      <c r="F546" s="18">
        <v>43951</v>
      </c>
      <c r="G546" s="18">
        <v>43951</v>
      </c>
      <c r="H546" s="17">
        <v>108</v>
      </c>
      <c r="I546" t="s">
        <v>31</v>
      </c>
      <c r="J546" t="s">
        <v>48</v>
      </c>
      <c r="K546" t="s">
        <v>64</v>
      </c>
      <c r="L546" t="s">
        <v>65</v>
      </c>
      <c r="O546" t="s">
        <v>23</v>
      </c>
      <c r="P546" t="s">
        <v>13</v>
      </c>
      <c r="Q546" t="s">
        <v>169</v>
      </c>
      <c r="V546" s="16">
        <v>-1.36</v>
      </c>
      <c r="X546" t="s">
        <v>129</v>
      </c>
      <c r="Y546" t="s">
        <v>186</v>
      </c>
    </row>
    <row r="547" spans="1:25" x14ac:dyDescent="0.3">
      <c r="A547" t="s">
        <v>23</v>
      </c>
      <c r="B547" s="17">
        <v>2020</v>
      </c>
      <c r="C547" s="17">
        <v>10</v>
      </c>
      <c r="D547" t="s">
        <v>82</v>
      </c>
      <c r="E547" t="s">
        <v>130</v>
      </c>
      <c r="F547" s="18">
        <v>43951</v>
      </c>
      <c r="G547" s="18">
        <v>43951</v>
      </c>
      <c r="H547" s="17">
        <v>117</v>
      </c>
      <c r="I547" t="s">
        <v>31</v>
      </c>
      <c r="J547" t="s">
        <v>48</v>
      </c>
      <c r="K547" t="s">
        <v>22</v>
      </c>
      <c r="L547" t="s">
        <v>65</v>
      </c>
      <c r="O547" t="s">
        <v>23</v>
      </c>
      <c r="P547" t="s">
        <v>13</v>
      </c>
      <c r="Q547" t="s">
        <v>169</v>
      </c>
      <c r="V547" s="16">
        <v>-4.92</v>
      </c>
      <c r="X547" t="s">
        <v>129</v>
      </c>
      <c r="Y547" t="s">
        <v>186</v>
      </c>
    </row>
    <row r="548" spans="1:25" x14ac:dyDescent="0.3">
      <c r="A548" t="s">
        <v>23</v>
      </c>
      <c r="B548" s="17">
        <v>2020</v>
      </c>
      <c r="C548" s="17">
        <v>10</v>
      </c>
      <c r="D548" t="s">
        <v>82</v>
      </c>
      <c r="E548" t="s">
        <v>130</v>
      </c>
      <c r="F548" s="18">
        <v>43951</v>
      </c>
      <c r="G548" s="18">
        <v>43951</v>
      </c>
      <c r="H548" s="17">
        <v>124</v>
      </c>
      <c r="I548" t="s">
        <v>31</v>
      </c>
      <c r="J548" t="s">
        <v>48</v>
      </c>
      <c r="K548" t="s">
        <v>51</v>
      </c>
      <c r="L548" t="s">
        <v>65</v>
      </c>
      <c r="O548" t="s">
        <v>23</v>
      </c>
      <c r="P548" t="s">
        <v>13</v>
      </c>
      <c r="Q548" t="s">
        <v>169</v>
      </c>
      <c r="V548" s="16">
        <v>-2.74</v>
      </c>
      <c r="X548" t="s">
        <v>129</v>
      </c>
      <c r="Y548" t="s">
        <v>186</v>
      </c>
    </row>
    <row r="549" spans="1:25" x14ac:dyDescent="0.3">
      <c r="A549" t="s">
        <v>23</v>
      </c>
      <c r="B549" s="17">
        <v>2020</v>
      </c>
      <c r="C549" s="17">
        <v>10</v>
      </c>
      <c r="D549" t="s">
        <v>82</v>
      </c>
      <c r="E549" t="s">
        <v>132</v>
      </c>
      <c r="F549" s="18">
        <v>43951</v>
      </c>
      <c r="G549" s="18">
        <v>43958</v>
      </c>
      <c r="H549" s="17">
        <v>68</v>
      </c>
      <c r="I549" t="s">
        <v>11</v>
      </c>
      <c r="J549" t="s">
        <v>48</v>
      </c>
      <c r="K549" t="s">
        <v>113</v>
      </c>
      <c r="L549" t="s">
        <v>30</v>
      </c>
      <c r="N549" t="s">
        <v>55</v>
      </c>
      <c r="O549" t="s">
        <v>23</v>
      </c>
      <c r="P549" t="s">
        <v>13</v>
      </c>
      <c r="Q549" t="s">
        <v>169</v>
      </c>
      <c r="V549" s="16">
        <v>380.64</v>
      </c>
      <c r="X549" t="s">
        <v>131</v>
      </c>
      <c r="Y549" t="s">
        <v>185</v>
      </c>
    </row>
    <row r="550" spans="1:25" x14ac:dyDescent="0.3">
      <c r="A550" t="s">
        <v>23</v>
      </c>
      <c r="B550" s="17">
        <v>2020</v>
      </c>
      <c r="C550" s="17">
        <v>10</v>
      </c>
      <c r="D550" t="s">
        <v>82</v>
      </c>
      <c r="E550" t="s">
        <v>132</v>
      </c>
      <c r="F550" s="18">
        <v>43951</v>
      </c>
      <c r="G550" s="18">
        <v>43958</v>
      </c>
      <c r="H550" s="17">
        <v>69</v>
      </c>
      <c r="I550" t="s">
        <v>11</v>
      </c>
      <c r="J550" t="s">
        <v>48</v>
      </c>
      <c r="K550" t="s">
        <v>123</v>
      </c>
      <c r="L550" t="s">
        <v>30</v>
      </c>
      <c r="N550" t="s">
        <v>55</v>
      </c>
      <c r="O550" t="s">
        <v>23</v>
      </c>
      <c r="P550" t="s">
        <v>13</v>
      </c>
      <c r="Q550" t="s">
        <v>169</v>
      </c>
      <c r="V550" s="16">
        <v>4.45</v>
      </c>
      <c r="X550" t="s">
        <v>131</v>
      </c>
      <c r="Y550" t="s">
        <v>185</v>
      </c>
    </row>
    <row r="551" spans="1:25" x14ac:dyDescent="0.3">
      <c r="A551" t="s">
        <v>23</v>
      </c>
      <c r="B551" s="17">
        <v>2020</v>
      </c>
      <c r="C551" s="17">
        <v>10</v>
      </c>
      <c r="D551" t="s">
        <v>82</v>
      </c>
      <c r="E551" t="s">
        <v>132</v>
      </c>
      <c r="F551" s="18">
        <v>43951</v>
      </c>
      <c r="G551" s="18">
        <v>43958</v>
      </c>
      <c r="H551" s="17">
        <v>70</v>
      </c>
      <c r="I551" t="s">
        <v>11</v>
      </c>
      <c r="J551" t="s">
        <v>48</v>
      </c>
      <c r="K551" t="s">
        <v>118</v>
      </c>
      <c r="L551" t="s">
        <v>30</v>
      </c>
      <c r="N551" t="s">
        <v>55</v>
      </c>
      <c r="O551" t="s">
        <v>23</v>
      </c>
      <c r="P551" t="s">
        <v>13</v>
      </c>
      <c r="Q551" t="s">
        <v>169</v>
      </c>
      <c r="V551" s="16">
        <v>45.75</v>
      </c>
      <c r="X551" t="s">
        <v>131</v>
      </c>
      <c r="Y551" t="s">
        <v>185</v>
      </c>
    </row>
    <row r="552" spans="1:25" x14ac:dyDescent="0.3">
      <c r="A552" t="s">
        <v>23</v>
      </c>
      <c r="B552" s="17">
        <v>2020</v>
      </c>
      <c r="C552" s="17">
        <v>10</v>
      </c>
      <c r="D552" t="s">
        <v>82</v>
      </c>
      <c r="E552" t="s">
        <v>132</v>
      </c>
      <c r="F552" s="18">
        <v>43951</v>
      </c>
      <c r="G552" s="18">
        <v>43958</v>
      </c>
      <c r="H552" s="17">
        <v>71</v>
      </c>
      <c r="I552" t="s">
        <v>11</v>
      </c>
      <c r="J552" t="s">
        <v>48</v>
      </c>
      <c r="K552" t="s">
        <v>121</v>
      </c>
      <c r="L552" t="s">
        <v>30</v>
      </c>
      <c r="N552" t="s">
        <v>55</v>
      </c>
      <c r="O552" t="s">
        <v>23</v>
      </c>
      <c r="P552" t="s">
        <v>13</v>
      </c>
      <c r="Q552" t="s">
        <v>169</v>
      </c>
      <c r="V552" s="16">
        <v>28.85</v>
      </c>
      <c r="X552" t="s">
        <v>131</v>
      </c>
      <c r="Y552" t="s">
        <v>185</v>
      </c>
    </row>
    <row r="553" spans="1:25" x14ac:dyDescent="0.3">
      <c r="A553" t="s">
        <v>23</v>
      </c>
      <c r="B553" s="17">
        <v>2020</v>
      </c>
      <c r="C553" s="17">
        <v>10</v>
      </c>
      <c r="D553" t="s">
        <v>82</v>
      </c>
      <c r="E553" t="s">
        <v>132</v>
      </c>
      <c r="F553" s="18">
        <v>43951</v>
      </c>
      <c r="G553" s="18">
        <v>43958</v>
      </c>
      <c r="H553" s="17">
        <v>72</v>
      </c>
      <c r="I553" t="s">
        <v>11</v>
      </c>
      <c r="J553" t="s">
        <v>48</v>
      </c>
      <c r="K553" t="s">
        <v>126</v>
      </c>
      <c r="L553" t="s">
        <v>30</v>
      </c>
      <c r="N553" t="s">
        <v>55</v>
      </c>
      <c r="O553" t="s">
        <v>23</v>
      </c>
      <c r="P553" t="s">
        <v>13</v>
      </c>
      <c r="Q553" t="s">
        <v>169</v>
      </c>
      <c r="V553" s="16">
        <v>4.99</v>
      </c>
      <c r="X553" t="s">
        <v>131</v>
      </c>
      <c r="Y553" t="s">
        <v>185</v>
      </c>
    </row>
    <row r="554" spans="1:25" x14ac:dyDescent="0.3">
      <c r="A554" t="s">
        <v>23</v>
      </c>
      <c r="B554" s="17">
        <v>2020</v>
      </c>
      <c r="C554" s="17">
        <v>10</v>
      </c>
      <c r="D554" t="s">
        <v>82</v>
      </c>
      <c r="E554" t="s">
        <v>132</v>
      </c>
      <c r="F554" s="18">
        <v>43951</v>
      </c>
      <c r="G554" s="18">
        <v>43958</v>
      </c>
      <c r="H554" s="17">
        <v>73</v>
      </c>
      <c r="I554" t="s">
        <v>11</v>
      </c>
      <c r="J554" t="s">
        <v>48</v>
      </c>
      <c r="K554" t="s">
        <v>127</v>
      </c>
      <c r="L554" t="s">
        <v>30</v>
      </c>
      <c r="N554" t="s">
        <v>55</v>
      </c>
      <c r="O554" t="s">
        <v>23</v>
      </c>
      <c r="P554" t="s">
        <v>13</v>
      </c>
      <c r="Q554" t="s">
        <v>169</v>
      </c>
      <c r="V554" s="16">
        <v>2.36</v>
      </c>
      <c r="X554" t="s">
        <v>131</v>
      </c>
      <c r="Y554" t="s">
        <v>185</v>
      </c>
    </row>
    <row r="555" spans="1:25" x14ac:dyDescent="0.3">
      <c r="A555" t="s">
        <v>23</v>
      </c>
      <c r="B555" s="17">
        <v>2020</v>
      </c>
      <c r="C555" s="17">
        <v>10</v>
      </c>
      <c r="D555" t="s">
        <v>82</v>
      </c>
      <c r="E555" t="s">
        <v>132</v>
      </c>
      <c r="F555" s="18">
        <v>43951</v>
      </c>
      <c r="G555" s="18">
        <v>43958</v>
      </c>
      <c r="H555" s="17">
        <v>74</v>
      </c>
      <c r="I555" t="s">
        <v>11</v>
      </c>
      <c r="J555" t="s">
        <v>48</v>
      </c>
      <c r="K555" t="s">
        <v>128</v>
      </c>
      <c r="L555" t="s">
        <v>30</v>
      </c>
      <c r="N555" t="s">
        <v>55</v>
      </c>
      <c r="O555" t="s">
        <v>23</v>
      </c>
      <c r="P555" t="s">
        <v>13</v>
      </c>
      <c r="Q555" t="s">
        <v>169</v>
      </c>
      <c r="V555" s="16">
        <v>5.71</v>
      </c>
      <c r="X555" t="s">
        <v>131</v>
      </c>
      <c r="Y555" t="s">
        <v>185</v>
      </c>
    </row>
    <row r="556" spans="1:25" x14ac:dyDescent="0.3">
      <c r="A556" t="s">
        <v>23</v>
      </c>
      <c r="B556" s="17">
        <v>2020</v>
      </c>
      <c r="C556" s="17">
        <v>10</v>
      </c>
      <c r="D556" t="s">
        <v>82</v>
      </c>
      <c r="E556" t="s">
        <v>132</v>
      </c>
      <c r="F556" s="18">
        <v>43951</v>
      </c>
      <c r="G556" s="18">
        <v>43958</v>
      </c>
      <c r="H556" s="17">
        <v>75</v>
      </c>
      <c r="I556" t="s">
        <v>31</v>
      </c>
      <c r="J556" t="s">
        <v>48</v>
      </c>
      <c r="K556" t="s">
        <v>113</v>
      </c>
      <c r="L556" t="s">
        <v>30</v>
      </c>
      <c r="N556" t="s">
        <v>55</v>
      </c>
      <c r="O556" t="s">
        <v>23</v>
      </c>
      <c r="P556" t="s">
        <v>13</v>
      </c>
      <c r="Q556" t="s">
        <v>169</v>
      </c>
      <c r="V556" s="16">
        <v>1141.93</v>
      </c>
      <c r="X556" t="s">
        <v>131</v>
      </c>
      <c r="Y556" t="s">
        <v>185</v>
      </c>
    </row>
    <row r="557" spans="1:25" x14ac:dyDescent="0.3">
      <c r="A557" t="s">
        <v>23</v>
      </c>
      <c r="B557" s="17">
        <v>2020</v>
      </c>
      <c r="C557" s="17">
        <v>10</v>
      </c>
      <c r="D557" t="s">
        <v>82</v>
      </c>
      <c r="E557" t="s">
        <v>132</v>
      </c>
      <c r="F557" s="18">
        <v>43951</v>
      </c>
      <c r="G557" s="18">
        <v>43958</v>
      </c>
      <c r="H557" s="17">
        <v>76</v>
      </c>
      <c r="I557" t="s">
        <v>31</v>
      </c>
      <c r="J557" t="s">
        <v>48</v>
      </c>
      <c r="K557" t="s">
        <v>123</v>
      </c>
      <c r="L557" t="s">
        <v>30</v>
      </c>
      <c r="N557" t="s">
        <v>55</v>
      </c>
      <c r="O557" t="s">
        <v>23</v>
      </c>
      <c r="P557" t="s">
        <v>13</v>
      </c>
      <c r="Q557" t="s">
        <v>169</v>
      </c>
      <c r="V557" s="16">
        <v>13.36</v>
      </c>
      <c r="X557" t="s">
        <v>131</v>
      </c>
      <c r="Y557" t="s">
        <v>185</v>
      </c>
    </row>
    <row r="558" spans="1:25" x14ac:dyDescent="0.3">
      <c r="A558" t="s">
        <v>23</v>
      </c>
      <c r="B558" s="17">
        <v>2020</v>
      </c>
      <c r="C558" s="17">
        <v>10</v>
      </c>
      <c r="D558" t="s">
        <v>82</v>
      </c>
      <c r="E558" t="s">
        <v>132</v>
      </c>
      <c r="F558" s="18">
        <v>43951</v>
      </c>
      <c r="G558" s="18">
        <v>43958</v>
      </c>
      <c r="H558" s="17">
        <v>77</v>
      </c>
      <c r="I558" t="s">
        <v>31</v>
      </c>
      <c r="J558" t="s">
        <v>48</v>
      </c>
      <c r="K558" t="s">
        <v>118</v>
      </c>
      <c r="L558" t="s">
        <v>30</v>
      </c>
      <c r="N558" t="s">
        <v>55</v>
      </c>
      <c r="O558" t="s">
        <v>23</v>
      </c>
      <c r="P558" t="s">
        <v>13</v>
      </c>
      <c r="Q558" t="s">
        <v>169</v>
      </c>
      <c r="V558" s="16">
        <v>137.26</v>
      </c>
      <c r="X558" t="s">
        <v>131</v>
      </c>
      <c r="Y558" t="s">
        <v>185</v>
      </c>
    </row>
    <row r="559" spans="1:25" x14ac:dyDescent="0.3">
      <c r="A559" t="s">
        <v>23</v>
      </c>
      <c r="B559" s="17">
        <v>2020</v>
      </c>
      <c r="C559" s="17">
        <v>10</v>
      </c>
      <c r="D559" t="s">
        <v>82</v>
      </c>
      <c r="E559" t="s">
        <v>132</v>
      </c>
      <c r="F559" s="18">
        <v>43951</v>
      </c>
      <c r="G559" s="18">
        <v>43958</v>
      </c>
      <c r="H559" s="17">
        <v>78</v>
      </c>
      <c r="I559" t="s">
        <v>31</v>
      </c>
      <c r="J559" t="s">
        <v>48</v>
      </c>
      <c r="K559" t="s">
        <v>121</v>
      </c>
      <c r="L559" t="s">
        <v>30</v>
      </c>
      <c r="N559" t="s">
        <v>55</v>
      </c>
      <c r="O559" t="s">
        <v>23</v>
      </c>
      <c r="P559" t="s">
        <v>13</v>
      </c>
      <c r="Q559" t="s">
        <v>169</v>
      </c>
      <c r="V559" s="16">
        <v>86.55</v>
      </c>
      <c r="X559" t="s">
        <v>131</v>
      </c>
      <c r="Y559" t="s">
        <v>185</v>
      </c>
    </row>
    <row r="560" spans="1:25" x14ac:dyDescent="0.3">
      <c r="A560" t="s">
        <v>23</v>
      </c>
      <c r="B560" s="17">
        <v>2020</v>
      </c>
      <c r="C560" s="17">
        <v>10</v>
      </c>
      <c r="D560" t="s">
        <v>82</v>
      </c>
      <c r="E560" t="s">
        <v>132</v>
      </c>
      <c r="F560" s="18">
        <v>43951</v>
      </c>
      <c r="G560" s="18">
        <v>43958</v>
      </c>
      <c r="H560" s="17">
        <v>79</v>
      </c>
      <c r="I560" t="s">
        <v>31</v>
      </c>
      <c r="J560" t="s">
        <v>48</v>
      </c>
      <c r="K560" t="s">
        <v>126</v>
      </c>
      <c r="L560" t="s">
        <v>30</v>
      </c>
      <c r="N560" t="s">
        <v>55</v>
      </c>
      <c r="O560" t="s">
        <v>23</v>
      </c>
      <c r="P560" t="s">
        <v>13</v>
      </c>
      <c r="Q560" t="s">
        <v>169</v>
      </c>
      <c r="V560" s="16">
        <v>14.96</v>
      </c>
      <c r="X560" t="s">
        <v>131</v>
      </c>
      <c r="Y560" t="s">
        <v>185</v>
      </c>
    </row>
    <row r="561" spans="1:25" x14ac:dyDescent="0.3">
      <c r="A561" t="s">
        <v>23</v>
      </c>
      <c r="B561" s="17">
        <v>2020</v>
      </c>
      <c r="C561" s="17">
        <v>10</v>
      </c>
      <c r="D561" t="s">
        <v>82</v>
      </c>
      <c r="E561" t="s">
        <v>132</v>
      </c>
      <c r="F561" s="18">
        <v>43951</v>
      </c>
      <c r="G561" s="18">
        <v>43958</v>
      </c>
      <c r="H561" s="17">
        <v>80</v>
      </c>
      <c r="I561" t="s">
        <v>31</v>
      </c>
      <c r="J561" t="s">
        <v>48</v>
      </c>
      <c r="K561" t="s">
        <v>127</v>
      </c>
      <c r="L561" t="s">
        <v>30</v>
      </c>
      <c r="N561" t="s">
        <v>55</v>
      </c>
      <c r="O561" t="s">
        <v>23</v>
      </c>
      <c r="P561" t="s">
        <v>13</v>
      </c>
      <c r="Q561" t="s">
        <v>169</v>
      </c>
      <c r="V561" s="16">
        <v>7.08</v>
      </c>
      <c r="X561" t="s">
        <v>131</v>
      </c>
      <c r="Y561" t="s">
        <v>185</v>
      </c>
    </row>
    <row r="562" spans="1:25" x14ac:dyDescent="0.3">
      <c r="A562" t="s">
        <v>23</v>
      </c>
      <c r="B562" s="17">
        <v>2020</v>
      </c>
      <c r="C562" s="17">
        <v>10</v>
      </c>
      <c r="D562" t="s">
        <v>82</v>
      </c>
      <c r="E562" t="s">
        <v>132</v>
      </c>
      <c r="F562" s="18">
        <v>43951</v>
      </c>
      <c r="G562" s="18">
        <v>43958</v>
      </c>
      <c r="H562" s="17">
        <v>81</v>
      </c>
      <c r="I562" t="s">
        <v>31</v>
      </c>
      <c r="J562" t="s">
        <v>48</v>
      </c>
      <c r="K562" t="s">
        <v>128</v>
      </c>
      <c r="L562" t="s">
        <v>30</v>
      </c>
      <c r="N562" t="s">
        <v>55</v>
      </c>
      <c r="O562" t="s">
        <v>23</v>
      </c>
      <c r="P562" t="s">
        <v>13</v>
      </c>
      <c r="Q562" t="s">
        <v>169</v>
      </c>
      <c r="V562" s="16">
        <v>17.13</v>
      </c>
      <c r="X562" t="s">
        <v>131</v>
      </c>
      <c r="Y562" t="s">
        <v>185</v>
      </c>
    </row>
    <row r="563" spans="1:25" x14ac:dyDescent="0.3">
      <c r="A563" t="s">
        <v>23</v>
      </c>
      <c r="B563" s="17">
        <v>2020</v>
      </c>
      <c r="C563" s="17">
        <v>10</v>
      </c>
      <c r="D563" t="s">
        <v>82</v>
      </c>
      <c r="E563" t="s">
        <v>132</v>
      </c>
      <c r="F563" s="18">
        <v>43951</v>
      </c>
      <c r="G563" s="18">
        <v>43958</v>
      </c>
      <c r="H563" s="17">
        <v>215</v>
      </c>
      <c r="I563" t="s">
        <v>11</v>
      </c>
      <c r="J563" t="s">
        <v>48</v>
      </c>
      <c r="K563" t="s">
        <v>113</v>
      </c>
      <c r="L563" t="s">
        <v>30</v>
      </c>
      <c r="N563" t="s">
        <v>55</v>
      </c>
      <c r="O563" t="s">
        <v>23</v>
      </c>
      <c r="P563" t="s">
        <v>13</v>
      </c>
      <c r="Q563" t="s">
        <v>169</v>
      </c>
      <c r="V563" s="16">
        <v>69.36</v>
      </c>
      <c r="X563" t="s">
        <v>134</v>
      </c>
      <c r="Y563" t="s">
        <v>185</v>
      </c>
    </row>
    <row r="564" spans="1:25" x14ac:dyDescent="0.3">
      <c r="A564" t="s">
        <v>23</v>
      </c>
      <c r="B564" s="17">
        <v>2020</v>
      </c>
      <c r="C564" s="17">
        <v>10</v>
      </c>
      <c r="D564" t="s">
        <v>82</v>
      </c>
      <c r="E564" t="s">
        <v>132</v>
      </c>
      <c r="F564" s="18">
        <v>43951</v>
      </c>
      <c r="G564" s="18">
        <v>43958</v>
      </c>
      <c r="H564" s="17">
        <v>216</v>
      </c>
      <c r="I564" t="s">
        <v>11</v>
      </c>
      <c r="J564" t="s">
        <v>48</v>
      </c>
      <c r="K564" t="s">
        <v>123</v>
      </c>
      <c r="L564" t="s">
        <v>30</v>
      </c>
      <c r="N564" t="s">
        <v>55</v>
      </c>
      <c r="O564" t="s">
        <v>23</v>
      </c>
      <c r="P564" t="s">
        <v>13</v>
      </c>
      <c r="Q564" t="s">
        <v>169</v>
      </c>
      <c r="V564" s="16">
        <v>0.81</v>
      </c>
      <c r="X564" t="s">
        <v>134</v>
      </c>
      <c r="Y564" t="s">
        <v>185</v>
      </c>
    </row>
    <row r="565" spans="1:25" x14ac:dyDescent="0.3">
      <c r="A565" t="s">
        <v>23</v>
      </c>
      <c r="B565" s="17">
        <v>2020</v>
      </c>
      <c r="C565" s="17">
        <v>10</v>
      </c>
      <c r="D565" t="s">
        <v>82</v>
      </c>
      <c r="E565" t="s">
        <v>132</v>
      </c>
      <c r="F565" s="18">
        <v>43951</v>
      </c>
      <c r="G565" s="18">
        <v>43958</v>
      </c>
      <c r="H565" s="17">
        <v>217</v>
      </c>
      <c r="I565" t="s">
        <v>11</v>
      </c>
      <c r="J565" t="s">
        <v>48</v>
      </c>
      <c r="K565" t="s">
        <v>118</v>
      </c>
      <c r="L565" t="s">
        <v>30</v>
      </c>
      <c r="N565" t="s">
        <v>55</v>
      </c>
      <c r="O565" t="s">
        <v>23</v>
      </c>
      <c r="P565" t="s">
        <v>13</v>
      </c>
      <c r="Q565" t="s">
        <v>169</v>
      </c>
      <c r="V565" s="16">
        <v>9.3800000000000008</v>
      </c>
      <c r="X565" t="s">
        <v>134</v>
      </c>
      <c r="Y565" t="s">
        <v>185</v>
      </c>
    </row>
    <row r="566" spans="1:25" x14ac:dyDescent="0.3">
      <c r="A566" t="s">
        <v>23</v>
      </c>
      <c r="B566" s="17">
        <v>2020</v>
      </c>
      <c r="C566" s="17">
        <v>10</v>
      </c>
      <c r="D566" t="s">
        <v>82</v>
      </c>
      <c r="E566" t="s">
        <v>132</v>
      </c>
      <c r="F566" s="18">
        <v>43951</v>
      </c>
      <c r="G566" s="18">
        <v>43958</v>
      </c>
      <c r="H566" s="17">
        <v>218</v>
      </c>
      <c r="I566" t="s">
        <v>11</v>
      </c>
      <c r="J566" t="s">
        <v>48</v>
      </c>
      <c r="K566" t="s">
        <v>121</v>
      </c>
      <c r="L566" t="s">
        <v>30</v>
      </c>
      <c r="N566" t="s">
        <v>55</v>
      </c>
      <c r="O566" t="s">
        <v>23</v>
      </c>
      <c r="P566" t="s">
        <v>13</v>
      </c>
      <c r="Q566" t="s">
        <v>169</v>
      </c>
      <c r="V566" s="16">
        <v>5.17</v>
      </c>
      <c r="X566" t="s">
        <v>134</v>
      </c>
      <c r="Y566" t="s">
        <v>185</v>
      </c>
    </row>
    <row r="567" spans="1:25" x14ac:dyDescent="0.3">
      <c r="A567" t="s">
        <v>23</v>
      </c>
      <c r="B567" s="17">
        <v>2020</v>
      </c>
      <c r="C567" s="17">
        <v>10</v>
      </c>
      <c r="D567" t="s">
        <v>82</v>
      </c>
      <c r="E567" t="s">
        <v>132</v>
      </c>
      <c r="F567" s="18">
        <v>43951</v>
      </c>
      <c r="G567" s="18">
        <v>43958</v>
      </c>
      <c r="H567" s="17">
        <v>219</v>
      </c>
      <c r="I567" t="s">
        <v>11</v>
      </c>
      <c r="J567" t="s">
        <v>48</v>
      </c>
      <c r="K567" t="s">
        <v>126</v>
      </c>
      <c r="L567" t="s">
        <v>30</v>
      </c>
      <c r="N567" t="s">
        <v>55</v>
      </c>
      <c r="O567" t="s">
        <v>23</v>
      </c>
      <c r="P567" t="s">
        <v>13</v>
      </c>
      <c r="Q567" t="s">
        <v>169</v>
      </c>
      <c r="V567" s="16">
        <v>0.91</v>
      </c>
      <c r="X567" t="s">
        <v>134</v>
      </c>
      <c r="Y567" t="s">
        <v>185</v>
      </c>
    </row>
    <row r="568" spans="1:25" x14ac:dyDescent="0.3">
      <c r="A568" t="s">
        <v>23</v>
      </c>
      <c r="B568" s="17">
        <v>2020</v>
      </c>
      <c r="C568" s="17">
        <v>10</v>
      </c>
      <c r="D568" t="s">
        <v>82</v>
      </c>
      <c r="E568" t="s">
        <v>132</v>
      </c>
      <c r="F568" s="18">
        <v>43951</v>
      </c>
      <c r="G568" s="18">
        <v>43958</v>
      </c>
      <c r="H568" s="17">
        <v>220</v>
      </c>
      <c r="I568" t="s">
        <v>11</v>
      </c>
      <c r="J568" t="s">
        <v>48</v>
      </c>
      <c r="K568" t="s">
        <v>135</v>
      </c>
      <c r="L568" t="s">
        <v>30</v>
      </c>
      <c r="N568" t="s">
        <v>55</v>
      </c>
      <c r="O568" t="s">
        <v>23</v>
      </c>
      <c r="P568" t="s">
        <v>13</v>
      </c>
      <c r="Q568" t="s">
        <v>169</v>
      </c>
      <c r="V568" s="16">
        <v>7.73</v>
      </c>
      <c r="X568" t="s">
        <v>134</v>
      </c>
      <c r="Y568" t="s">
        <v>185</v>
      </c>
    </row>
    <row r="569" spans="1:25" x14ac:dyDescent="0.3">
      <c r="A569" t="s">
        <v>23</v>
      </c>
      <c r="B569" s="17">
        <v>2020</v>
      </c>
      <c r="C569" s="17">
        <v>10</v>
      </c>
      <c r="D569" t="s">
        <v>82</v>
      </c>
      <c r="E569" t="s">
        <v>132</v>
      </c>
      <c r="F569" s="18">
        <v>43951</v>
      </c>
      <c r="G569" s="18">
        <v>43958</v>
      </c>
      <c r="H569" s="17">
        <v>221</v>
      </c>
      <c r="I569" t="s">
        <v>11</v>
      </c>
      <c r="J569" t="s">
        <v>48</v>
      </c>
      <c r="K569" t="s">
        <v>127</v>
      </c>
      <c r="L569" t="s">
        <v>30</v>
      </c>
      <c r="N569" t="s">
        <v>55</v>
      </c>
      <c r="O569" t="s">
        <v>23</v>
      </c>
      <c r="P569" t="s">
        <v>13</v>
      </c>
      <c r="Q569" t="s">
        <v>169</v>
      </c>
      <c r="V569" s="16">
        <v>0.43</v>
      </c>
      <c r="X569" t="s">
        <v>134</v>
      </c>
      <c r="Y569" t="s">
        <v>185</v>
      </c>
    </row>
    <row r="570" spans="1:25" x14ac:dyDescent="0.3">
      <c r="A570" t="s">
        <v>23</v>
      </c>
      <c r="B570" s="17">
        <v>2020</v>
      </c>
      <c r="C570" s="17">
        <v>10</v>
      </c>
      <c r="D570" t="s">
        <v>82</v>
      </c>
      <c r="E570" t="s">
        <v>132</v>
      </c>
      <c r="F570" s="18">
        <v>43951</v>
      </c>
      <c r="G570" s="18">
        <v>43958</v>
      </c>
      <c r="H570" s="17">
        <v>222</v>
      </c>
      <c r="I570" t="s">
        <v>31</v>
      </c>
      <c r="J570" t="s">
        <v>48</v>
      </c>
      <c r="K570" t="s">
        <v>113</v>
      </c>
      <c r="L570" t="s">
        <v>30</v>
      </c>
      <c r="N570" t="s">
        <v>55</v>
      </c>
      <c r="O570" t="s">
        <v>23</v>
      </c>
      <c r="P570" t="s">
        <v>13</v>
      </c>
      <c r="Q570" t="s">
        <v>169</v>
      </c>
      <c r="V570" s="16">
        <v>208.07</v>
      </c>
      <c r="X570" t="s">
        <v>134</v>
      </c>
      <c r="Y570" t="s">
        <v>185</v>
      </c>
    </row>
    <row r="571" spans="1:25" x14ac:dyDescent="0.3">
      <c r="A571" t="s">
        <v>23</v>
      </c>
      <c r="B571" s="17">
        <v>2020</v>
      </c>
      <c r="C571" s="17">
        <v>10</v>
      </c>
      <c r="D571" t="s">
        <v>82</v>
      </c>
      <c r="E571" t="s">
        <v>132</v>
      </c>
      <c r="F571" s="18">
        <v>43951</v>
      </c>
      <c r="G571" s="18">
        <v>43958</v>
      </c>
      <c r="H571" s="17">
        <v>223</v>
      </c>
      <c r="I571" t="s">
        <v>31</v>
      </c>
      <c r="J571" t="s">
        <v>48</v>
      </c>
      <c r="K571" t="s">
        <v>123</v>
      </c>
      <c r="L571" t="s">
        <v>30</v>
      </c>
      <c r="N571" t="s">
        <v>55</v>
      </c>
      <c r="O571" t="s">
        <v>23</v>
      </c>
      <c r="P571" t="s">
        <v>13</v>
      </c>
      <c r="Q571" t="s">
        <v>169</v>
      </c>
      <c r="V571" s="16">
        <v>2.4300000000000002</v>
      </c>
      <c r="X571" t="s">
        <v>134</v>
      </c>
      <c r="Y571" t="s">
        <v>185</v>
      </c>
    </row>
    <row r="572" spans="1:25" x14ac:dyDescent="0.3">
      <c r="A572" t="s">
        <v>23</v>
      </c>
      <c r="B572" s="17">
        <v>2020</v>
      </c>
      <c r="C572" s="17">
        <v>10</v>
      </c>
      <c r="D572" t="s">
        <v>82</v>
      </c>
      <c r="E572" t="s">
        <v>132</v>
      </c>
      <c r="F572" s="18">
        <v>43951</v>
      </c>
      <c r="G572" s="18">
        <v>43958</v>
      </c>
      <c r="H572" s="17">
        <v>224</v>
      </c>
      <c r="I572" t="s">
        <v>31</v>
      </c>
      <c r="J572" t="s">
        <v>48</v>
      </c>
      <c r="K572" t="s">
        <v>118</v>
      </c>
      <c r="L572" t="s">
        <v>30</v>
      </c>
      <c r="N572" t="s">
        <v>55</v>
      </c>
      <c r="O572" t="s">
        <v>23</v>
      </c>
      <c r="P572" t="s">
        <v>13</v>
      </c>
      <c r="Q572" t="s">
        <v>169</v>
      </c>
      <c r="V572" s="16">
        <v>28.13</v>
      </c>
      <c r="X572" t="s">
        <v>134</v>
      </c>
      <c r="Y572" t="s">
        <v>185</v>
      </c>
    </row>
    <row r="573" spans="1:25" x14ac:dyDescent="0.3">
      <c r="A573" t="s">
        <v>23</v>
      </c>
      <c r="B573" s="17">
        <v>2020</v>
      </c>
      <c r="C573" s="17">
        <v>10</v>
      </c>
      <c r="D573" t="s">
        <v>82</v>
      </c>
      <c r="E573" t="s">
        <v>132</v>
      </c>
      <c r="F573" s="18">
        <v>43951</v>
      </c>
      <c r="G573" s="18">
        <v>43958</v>
      </c>
      <c r="H573" s="17">
        <v>225</v>
      </c>
      <c r="I573" t="s">
        <v>31</v>
      </c>
      <c r="J573" t="s">
        <v>48</v>
      </c>
      <c r="K573" t="s">
        <v>121</v>
      </c>
      <c r="L573" t="s">
        <v>30</v>
      </c>
      <c r="N573" t="s">
        <v>55</v>
      </c>
      <c r="O573" t="s">
        <v>23</v>
      </c>
      <c r="P573" t="s">
        <v>13</v>
      </c>
      <c r="Q573" t="s">
        <v>169</v>
      </c>
      <c r="V573" s="16">
        <v>15.51</v>
      </c>
      <c r="X573" t="s">
        <v>134</v>
      </c>
      <c r="Y573" t="s">
        <v>185</v>
      </c>
    </row>
    <row r="574" spans="1:25" x14ac:dyDescent="0.3">
      <c r="A574" t="s">
        <v>23</v>
      </c>
      <c r="B574" s="17">
        <v>2020</v>
      </c>
      <c r="C574" s="17">
        <v>10</v>
      </c>
      <c r="D574" t="s">
        <v>82</v>
      </c>
      <c r="E574" t="s">
        <v>132</v>
      </c>
      <c r="F574" s="18">
        <v>43951</v>
      </c>
      <c r="G574" s="18">
        <v>43958</v>
      </c>
      <c r="H574" s="17">
        <v>226</v>
      </c>
      <c r="I574" t="s">
        <v>31</v>
      </c>
      <c r="J574" t="s">
        <v>48</v>
      </c>
      <c r="K574" t="s">
        <v>126</v>
      </c>
      <c r="L574" t="s">
        <v>30</v>
      </c>
      <c r="N574" t="s">
        <v>55</v>
      </c>
      <c r="O574" t="s">
        <v>23</v>
      </c>
      <c r="P574" t="s">
        <v>13</v>
      </c>
      <c r="Q574" t="s">
        <v>169</v>
      </c>
      <c r="V574" s="16">
        <v>2.73</v>
      </c>
      <c r="X574" t="s">
        <v>134</v>
      </c>
      <c r="Y574" t="s">
        <v>185</v>
      </c>
    </row>
    <row r="575" spans="1:25" x14ac:dyDescent="0.3">
      <c r="A575" t="s">
        <v>23</v>
      </c>
      <c r="B575" s="17">
        <v>2020</v>
      </c>
      <c r="C575" s="17">
        <v>10</v>
      </c>
      <c r="D575" t="s">
        <v>82</v>
      </c>
      <c r="E575" t="s">
        <v>132</v>
      </c>
      <c r="F575" s="18">
        <v>43951</v>
      </c>
      <c r="G575" s="18">
        <v>43958</v>
      </c>
      <c r="H575" s="17">
        <v>227</v>
      </c>
      <c r="I575" t="s">
        <v>31</v>
      </c>
      <c r="J575" t="s">
        <v>48</v>
      </c>
      <c r="K575" t="s">
        <v>135</v>
      </c>
      <c r="L575" t="s">
        <v>30</v>
      </c>
      <c r="N575" t="s">
        <v>55</v>
      </c>
      <c r="O575" t="s">
        <v>23</v>
      </c>
      <c r="P575" t="s">
        <v>13</v>
      </c>
      <c r="Q575" t="s">
        <v>169</v>
      </c>
      <c r="V575" s="16">
        <v>23.19</v>
      </c>
      <c r="X575" t="s">
        <v>134</v>
      </c>
      <c r="Y575" t="s">
        <v>185</v>
      </c>
    </row>
    <row r="576" spans="1:25" x14ac:dyDescent="0.3">
      <c r="A576" t="s">
        <v>23</v>
      </c>
      <c r="B576" s="17">
        <v>2020</v>
      </c>
      <c r="C576" s="17">
        <v>10</v>
      </c>
      <c r="D576" t="s">
        <v>82</v>
      </c>
      <c r="E576" t="s">
        <v>132</v>
      </c>
      <c r="F576" s="18">
        <v>43951</v>
      </c>
      <c r="G576" s="18">
        <v>43958</v>
      </c>
      <c r="H576" s="17">
        <v>228</v>
      </c>
      <c r="I576" t="s">
        <v>31</v>
      </c>
      <c r="J576" t="s">
        <v>48</v>
      </c>
      <c r="K576" t="s">
        <v>127</v>
      </c>
      <c r="L576" t="s">
        <v>30</v>
      </c>
      <c r="N576" t="s">
        <v>55</v>
      </c>
      <c r="O576" t="s">
        <v>23</v>
      </c>
      <c r="P576" t="s">
        <v>13</v>
      </c>
      <c r="Q576" t="s">
        <v>169</v>
      </c>
      <c r="V576" s="16">
        <v>1.29</v>
      </c>
      <c r="X576" t="s">
        <v>134</v>
      </c>
      <c r="Y576" t="s">
        <v>185</v>
      </c>
    </row>
    <row r="577" spans="1:25" x14ac:dyDescent="0.3">
      <c r="A577" t="s">
        <v>23</v>
      </c>
      <c r="B577" s="17">
        <v>2020</v>
      </c>
      <c r="C577" s="17">
        <v>10</v>
      </c>
      <c r="D577" t="s">
        <v>82</v>
      </c>
      <c r="E577" t="s">
        <v>132</v>
      </c>
      <c r="F577" s="18">
        <v>43951</v>
      </c>
      <c r="G577" s="18">
        <v>43958</v>
      </c>
      <c r="H577" s="17">
        <v>516</v>
      </c>
      <c r="I577" t="s">
        <v>11</v>
      </c>
      <c r="K577" t="s">
        <v>25</v>
      </c>
      <c r="L577" t="s">
        <v>28</v>
      </c>
      <c r="P577" t="s">
        <v>13</v>
      </c>
      <c r="V577" s="16">
        <v>-566.54</v>
      </c>
      <c r="X577" t="s">
        <v>41</v>
      </c>
      <c r="Y577" t="s">
        <v>185</v>
      </c>
    </row>
    <row r="578" spans="1:25" x14ac:dyDescent="0.3">
      <c r="A578" t="s">
        <v>23</v>
      </c>
      <c r="B578" s="17">
        <v>2020</v>
      </c>
      <c r="C578" s="17">
        <v>10</v>
      </c>
      <c r="D578" t="s">
        <v>82</v>
      </c>
      <c r="E578" t="s">
        <v>132</v>
      </c>
      <c r="F578" s="18">
        <v>43951</v>
      </c>
      <c r="G578" s="18">
        <v>43958</v>
      </c>
      <c r="H578" s="17">
        <v>518</v>
      </c>
      <c r="I578" t="s">
        <v>31</v>
      </c>
      <c r="K578" t="s">
        <v>25</v>
      </c>
      <c r="L578" t="s">
        <v>28</v>
      </c>
      <c r="P578" t="s">
        <v>13</v>
      </c>
      <c r="V578" s="16">
        <v>-1699.62</v>
      </c>
      <c r="X578" t="s">
        <v>41</v>
      </c>
      <c r="Y578" t="s">
        <v>185</v>
      </c>
    </row>
    <row r="579" spans="1:25" x14ac:dyDescent="0.3">
      <c r="A579" t="s">
        <v>23</v>
      </c>
      <c r="B579" s="17">
        <v>2020</v>
      </c>
      <c r="C579" s="17">
        <v>11</v>
      </c>
      <c r="D579" t="s">
        <v>35</v>
      </c>
      <c r="E579" t="s">
        <v>143</v>
      </c>
      <c r="F579" s="18">
        <v>43956</v>
      </c>
      <c r="G579" s="18">
        <v>43956</v>
      </c>
      <c r="H579" s="17">
        <v>42</v>
      </c>
      <c r="I579" t="s">
        <v>31</v>
      </c>
      <c r="K579" t="s">
        <v>12</v>
      </c>
      <c r="L579" t="s">
        <v>28</v>
      </c>
      <c r="O579" t="s">
        <v>23</v>
      </c>
      <c r="P579" t="s">
        <v>13</v>
      </c>
      <c r="Q579" t="s">
        <v>169</v>
      </c>
      <c r="V579" s="16">
        <v>-67592.259999999995</v>
      </c>
      <c r="W579" t="s">
        <v>144</v>
      </c>
      <c r="X579" t="s">
        <v>32</v>
      </c>
      <c r="Y579" t="s">
        <v>32</v>
      </c>
    </row>
    <row r="580" spans="1:25" x14ac:dyDescent="0.3">
      <c r="A580" t="s">
        <v>23</v>
      </c>
      <c r="B580" s="17">
        <v>2020</v>
      </c>
      <c r="C580" s="17">
        <v>11</v>
      </c>
      <c r="D580" t="s">
        <v>35</v>
      </c>
      <c r="E580" t="s">
        <v>143</v>
      </c>
      <c r="F580" s="18">
        <v>43956</v>
      </c>
      <c r="G580" s="18">
        <v>43956</v>
      </c>
      <c r="H580" s="17">
        <v>137</v>
      </c>
      <c r="I580" t="s">
        <v>31</v>
      </c>
      <c r="J580" t="s">
        <v>21</v>
      </c>
      <c r="K580" t="s">
        <v>142</v>
      </c>
      <c r="L580" t="s">
        <v>38</v>
      </c>
      <c r="O580" t="s">
        <v>23</v>
      </c>
      <c r="P580" t="s">
        <v>13</v>
      </c>
      <c r="Q580" t="s">
        <v>169</v>
      </c>
      <c r="R580" t="s">
        <v>39</v>
      </c>
      <c r="V580" s="16">
        <v>67592.259999999995</v>
      </c>
      <c r="W580" t="s">
        <v>144</v>
      </c>
      <c r="X580" t="s">
        <v>74</v>
      </c>
      <c r="Y580" t="s">
        <v>32</v>
      </c>
    </row>
    <row r="581" spans="1:25" x14ac:dyDescent="0.3">
      <c r="A581" t="s">
        <v>23</v>
      </c>
      <c r="B581" s="17">
        <v>2020</v>
      </c>
      <c r="C581" s="17">
        <v>11</v>
      </c>
      <c r="D581" t="s">
        <v>81</v>
      </c>
      <c r="E581" t="s">
        <v>146</v>
      </c>
      <c r="F581" s="18">
        <v>43956</v>
      </c>
      <c r="G581" s="18">
        <v>43956</v>
      </c>
      <c r="H581" s="17">
        <v>10</v>
      </c>
      <c r="I581" t="s">
        <v>31</v>
      </c>
      <c r="K581" t="s">
        <v>76</v>
      </c>
      <c r="L581" t="s">
        <v>38</v>
      </c>
      <c r="O581" t="s">
        <v>23</v>
      </c>
      <c r="P581" t="s">
        <v>13</v>
      </c>
      <c r="Q581" t="s">
        <v>169</v>
      </c>
      <c r="V581" s="16">
        <v>-67592.259999999995</v>
      </c>
      <c r="W581" t="s">
        <v>147</v>
      </c>
      <c r="X581" t="s">
        <v>145</v>
      </c>
      <c r="Y581" t="s">
        <v>77</v>
      </c>
    </row>
    <row r="582" spans="1:25" x14ac:dyDescent="0.3">
      <c r="A582" t="s">
        <v>23</v>
      </c>
      <c r="B582" s="17">
        <v>2020</v>
      </c>
      <c r="C582" s="17">
        <v>11</v>
      </c>
      <c r="D582" t="s">
        <v>81</v>
      </c>
      <c r="E582" t="s">
        <v>146</v>
      </c>
      <c r="F582" s="18">
        <v>43956</v>
      </c>
      <c r="G582" s="18">
        <v>43956</v>
      </c>
      <c r="H582" s="17">
        <v>21</v>
      </c>
      <c r="I582" t="s">
        <v>31</v>
      </c>
      <c r="K582" t="s">
        <v>25</v>
      </c>
      <c r="L582" t="s">
        <v>28</v>
      </c>
      <c r="P582" t="s">
        <v>13</v>
      </c>
      <c r="V582" s="16">
        <v>67592.259999999995</v>
      </c>
      <c r="W582" t="s">
        <v>147</v>
      </c>
      <c r="X582" t="s">
        <v>145</v>
      </c>
      <c r="Y582" t="s">
        <v>77</v>
      </c>
    </row>
    <row r="583" spans="1:25" x14ac:dyDescent="0.3">
      <c r="A583" t="s">
        <v>23</v>
      </c>
      <c r="B583" s="17">
        <v>2020</v>
      </c>
      <c r="C583" s="17">
        <v>11</v>
      </c>
      <c r="D583" t="s">
        <v>141</v>
      </c>
      <c r="E583" t="s">
        <v>139</v>
      </c>
      <c r="F583" s="18">
        <v>43957</v>
      </c>
      <c r="G583" s="18">
        <v>43964</v>
      </c>
      <c r="H583" s="17">
        <v>17</v>
      </c>
      <c r="I583" t="s">
        <v>31</v>
      </c>
      <c r="K583" t="s">
        <v>136</v>
      </c>
      <c r="L583" t="s">
        <v>38</v>
      </c>
      <c r="O583" t="s">
        <v>23</v>
      </c>
      <c r="P583" t="s">
        <v>13</v>
      </c>
      <c r="Q583" t="s">
        <v>169</v>
      </c>
      <c r="V583" s="16">
        <v>17378.349999999999</v>
      </c>
      <c r="W583" t="s">
        <v>140</v>
      </c>
      <c r="X583" t="s">
        <v>138</v>
      </c>
      <c r="Y583" t="s">
        <v>137</v>
      </c>
    </row>
    <row r="584" spans="1:25" x14ac:dyDescent="0.3">
      <c r="A584" t="s">
        <v>23</v>
      </c>
      <c r="B584" s="17">
        <v>2020</v>
      </c>
      <c r="C584" s="17">
        <v>11</v>
      </c>
      <c r="D584" t="s">
        <v>141</v>
      </c>
      <c r="E584" t="s">
        <v>139</v>
      </c>
      <c r="F584" s="18">
        <v>43957</v>
      </c>
      <c r="G584" s="18">
        <v>43964</v>
      </c>
      <c r="H584" s="17">
        <v>19</v>
      </c>
      <c r="I584" t="s">
        <v>31</v>
      </c>
      <c r="K584" t="s">
        <v>25</v>
      </c>
      <c r="L584" t="s">
        <v>28</v>
      </c>
      <c r="O584" t="s">
        <v>23</v>
      </c>
      <c r="P584" t="s">
        <v>13</v>
      </c>
      <c r="Q584" t="s">
        <v>169</v>
      </c>
      <c r="V584" s="16">
        <v>-17378.349999999999</v>
      </c>
      <c r="X584" t="s">
        <v>41</v>
      </c>
      <c r="Y584" t="s">
        <v>137</v>
      </c>
    </row>
    <row r="585" spans="1:25" x14ac:dyDescent="0.3">
      <c r="A585" t="s">
        <v>23</v>
      </c>
      <c r="B585" s="17">
        <v>2020</v>
      </c>
      <c r="C585" s="17">
        <v>11</v>
      </c>
      <c r="D585" t="s">
        <v>35</v>
      </c>
      <c r="E585" t="s">
        <v>157</v>
      </c>
      <c r="F585" s="18">
        <v>43958</v>
      </c>
      <c r="G585" s="18">
        <v>43958</v>
      </c>
      <c r="H585" s="17">
        <v>1</v>
      </c>
      <c r="I585" t="s">
        <v>31</v>
      </c>
      <c r="K585" t="s">
        <v>25</v>
      </c>
      <c r="L585" t="s">
        <v>28</v>
      </c>
      <c r="O585" t="s">
        <v>23</v>
      </c>
      <c r="P585" t="s">
        <v>13</v>
      </c>
      <c r="Q585" t="s">
        <v>169</v>
      </c>
      <c r="V585" s="16">
        <v>-67592.259999999995</v>
      </c>
      <c r="W585" t="s">
        <v>144</v>
      </c>
      <c r="X585" t="s">
        <v>41</v>
      </c>
      <c r="Y585" t="s">
        <v>40</v>
      </c>
    </row>
    <row r="586" spans="1:25" x14ac:dyDescent="0.3">
      <c r="A586" t="s">
        <v>23</v>
      </c>
      <c r="B586" s="17">
        <v>2020</v>
      </c>
      <c r="C586" s="17">
        <v>11</v>
      </c>
      <c r="D586" t="s">
        <v>35</v>
      </c>
      <c r="E586" t="s">
        <v>157</v>
      </c>
      <c r="F586" s="18">
        <v>43958</v>
      </c>
      <c r="G586" s="18">
        <v>43958</v>
      </c>
      <c r="H586" s="17">
        <v>182</v>
      </c>
      <c r="I586" t="s">
        <v>31</v>
      </c>
      <c r="K586" t="s">
        <v>12</v>
      </c>
      <c r="L586" t="s">
        <v>28</v>
      </c>
      <c r="O586" t="s">
        <v>23</v>
      </c>
      <c r="P586" t="s">
        <v>13</v>
      </c>
      <c r="Q586" t="s">
        <v>169</v>
      </c>
      <c r="V586" s="16">
        <v>67592.259999999995</v>
      </c>
      <c r="W586" t="s">
        <v>144</v>
      </c>
      <c r="X586" t="s">
        <v>32</v>
      </c>
      <c r="Y586" t="s">
        <v>40</v>
      </c>
    </row>
    <row r="587" spans="1:25" x14ac:dyDescent="0.3">
      <c r="A587" t="s">
        <v>23</v>
      </c>
      <c r="B587" s="17">
        <v>2020</v>
      </c>
      <c r="C587" s="17">
        <v>11</v>
      </c>
      <c r="D587" t="s">
        <v>81</v>
      </c>
      <c r="E587" t="s">
        <v>149</v>
      </c>
      <c r="F587" s="18">
        <v>43962</v>
      </c>
      <c r="G587" s="18">
        <v>43962</v>
      </c>
      <c r="H587" s="17">
        <v>20</v>
      </c>
      <c r="I587" t="s">
        <v>31</v>
      </c>
      <c r="K587" t="s">
        <v>76</v>
      </c>
      <c r="L587" t="s">
        <v>38</v>
      </c>
      <c r="O587" t="s">
        <v>23</v>
      </c>
      <c r="P587" t="s">
        <v>13</v>
      </c>
      <c r="Q587" t="s">
        <v>169</v>
      </c>
      <c r="V587" s="16">
        <v>-19538.07</v>
      </c>
      <c r="W587" t="s">
        <v>150</v>
      </c>
      <c r="X587" t="s">
        <v>148</v>
      </c>
      <c r="Y587" t="s">
        <v>77</v>
      </c>
    </row>
    <row r="588" spans="1:25" x14ac:dyDescent="0.3">
      <c r="A588" t="s">
        <v>23</v>
      </c>
      <c r="B588" s="17">
        <v>2020</v>
      </c>
      <c r="C588" s="17">
        <v>11</v>
      </c>
      <c r="D588" t="s">
        <v>81</v>
      </c>
      <c r="E588" t="s">
        <v>149</v>
      </c>
      <c r="F588" s="18">
        <v>43962</v>
      </c>
      <c r="G588" s="18">
        <v>43962</v>
      </c>
      <c r="H588" s="17">
        <v>32</v>
      </c>
      <c r="I588" t="s">
        <v>31</v>
      </c>
      <c r="K588" t="s">
        <v>25</v>
      </c>
      <c r="L588" t="s">
        <v>28</v>
      </c>
      <c r="P588" t="s">
        <v>13</v>
      </c>
      <c r="V588" s="16">
        <v>19538.07</v>
      </c>
      <c r="W588" t="s">
        <v>150</v>
      </c>
      <c r="X588" t="s">
        <v>148</v>
      </c>
      <c r="Y588" t="s">
        <v>77</v>
      </c>
    </row>
    <row r="589" spans="1:25" x14ac:dyDescent="0.3">
      <c r="A589" t="s">
        <v>23</v>
      </c>
      <c r="B589" s="17">
        <v>2020</v>
      </c>
      <c r="C589" s="17">
        <v>11</v>
      </c>
      <c r="D589" t="s">
        <v>81</v>
      </c>
      <c r="E589" t="s">
        <v>159</v>
      </c>
      <c r="F589" s="18">
        <v>43977</v>
      </c>
      <c r="G589" s="18">
        <v>43977</v>
      </c>
      <c r="H589" s="17">
        <v>9</v>
      </c>
      <c r="I589" t="s">
        <v>31</v>
      </c>
      <c r="K589" t="s">
        <v>76</v>
      </c>
      <c r="L589" t="s">
        <v>38</v>
      </c>
      <c r="O589" t="s">
        <v>23</v>
      </c>
      <c r="P589" t="s">
        <v>13</v>
      </c>
      <c r="Q589" t="s">
        <v>169</v>
      </c>
      <c r="V589" s="16">
        <v>-1699.62</v>
      </c>
      <c r="W589" t="s">
        <v>160</v>
      </c>
      <c r="X589" t="s">
        <v>158</v>
      </c>
      <c r="Y589" t="s">
        <v>77</v>
      </c>
    </row>
    <row r="590" spans="1:25" x14ac:dyDescent="0.3">
      <c r="A590" t="s">
        <v>23</v>
      </c>
      <c r="B590" s="17">
        <v>2020</v>
      </c>
      <c r="C590" s="17">
        <v>11</v>
      </c>
      <c r="D590" t="s">
        <v>81</v>
      </c>
      <c r="E590" t="s">
        <v>159</v>
      </c>
      <c r="F590" s="18">
        <v>43977</v>
      </c>
      <c r="G590" s="18">
        <v>43977</v>
      </c>
      <c r="H590" s="17">
        <v>14</v>
      </c>
      <c r="I590" t="s">
        <v>31</v>
      </c>
      <c r="K590" t="s">
        <v>25</v>
      </c>
      <c r="L590" t="s">
        <v>28</v>
      </c>
      <c r="P590" t="s">
        <v>13</v>
      </c>
      <c r="V590" s="16">
        <v>1699.62</v>
      </c>
      <c r="W590" t="s">
        <v>160</v>
      </c>
      <c r="X590" t="s">
        <v>158</v>
      </c>
      <c r="Y590" t="s">
        <v>77</v>
      </c>
    </row>
    <row r="591" spans="1:25" x14ac:dyDescent="0.3">
      <c r="A591" t="s">
        <v>23</v>
      </c>
      <c r="B591" s="17">
        <v>2020</v>
      </c>
      <c r="C591" s="17">
        <v>11</v>
      </c>
      <c r="D591" t="s">
        <v>82</v>
      </c>
      <c r="E591" t="s">
        <v>162</v>
      </c>
      <c r="F591" s="18">
        <v>43978</v>
      </c>
      <c r="G591" s="18">
        <v>43983</v>
      </c>
      <c r="H591" s="17">
        <v>60</v>
      </c>
      <c r="I591" t="s">
        <v>11</v>
      </c>
      <c r="J591" t="s">
        <v>48</v>
      </c>
      <c r="K591" t="s">
        <v>113</v>
      </c>
      <c r="L591" t="s">
        <v>30</v>
      </c>
      <c r="N591" t="s">
        <v>55</v>
      </c>
      <c r="O591" t="s">
        <v>23</v>
      </c>
      <c r="P591" t="s">
        <v>13</v>
      </c>
      <c r="Q591" t="s">
        <v>169</v>
      </c>
      <c r="V591" s="16">
        <v>264.8</v>
      </c>
      <c r="X591" t="s">
        <v>161</v>
      </c>
      <c r="Y591" t="s">
        <v>184</v>
      </c>
    </row>
    <row r="592" spans="1:25" x14ac:dyDescent="0.3">
      <c r="A592" t="s">
        <v>23</v>
      </c>
      <c r="B592" s="17">
        <v>2020</v>
      </c>
      <c r="C592" s="17">
        <v>11</v>
      </c>
      <c r="D592" t="s">
        <v>82</v>
      </c>
      <c r="E592" t="s">
        <v>162</v>
      </c>
      <c r="F592" s="18">
        <v>43978</v>
      </c>
      <c r="G592" s="18">
        <v>43983</v>
      </c>
      <c r="H592" s="17">
        <v>61</v>
      </c>
      <c r="I592" t="s">
        <v>11</v>
      </c>
      <c r="J592" t="s">
        <v>48</v>
      </c>
      <c r="K592" t="s">
        <v>123</v>
      </c>
      <c r="L592" t="s">
        <v>30</v>
      </c>
      <c r="N592" t="s">
        <v>55</v>
      </c>
      <c r="O592" t="s">
        <v>23</v>
      </c>
      <c r="P592" t="s">
        <v>13</v>
      </c>
      <c r="Q592" t="s">
        <v>169</v>
      </c>
      <c r="V592" s="16">
        <v>3.1</v>
      </c>
      <c r="X592" t="s">
        <v>161</v>
      </c>
      <c r="Y592" t="s">
        <v>184</v>
      </c>
    </row>
    <row r="593" spans="1:25" x14ac:dyDescent="0.3">
      <c r="A593" t="s">
        <v>23</v>
      </c>
      <c r="B593" s="17">
        <v>2020</v>
      </c>
      <c r="C593" s="17">
        <v>11</v>
      </c>
      <c r="D593" t="s">
        <v>82</v>
      </c>
      <c r="E593" t="s">
        <v>162</v>
      </c>
      <c r="F593" s="18">
        <v>43978</v>
      </c>
      <c r="G593" s="18">
        <v>43983</v>
      </c>
      <c r="H593" s="17">
        <v>62</v>
      </c>
      <c r="I593" t="s">
        <v>11</v>
      </c>
      <c r="J593" t="s">
        <v>48</v>
      </c>
      <c r="K593" t="s">
        <v>118</v>
      </c>
      <c r="L593" t="s">
        <v>30</v>
      </c>
      <c r="N593" t="s">
        <v>55</v>
      </c>
      <c r="O593" t="s">
        <v>23</v>
      </c>
      <c r="P593" t="s">
        <v>13</v>
      </c>
      <c r="Q593" t="s">
        <v>169</v>
      </c>
      <c r="V593" s="16">
        <v>31.83</v>
      </c>
      <c r="X593" t="s">
        <v>161</v>
      </c>
      <c r="Y593" t="s">
        <v>184</v>
      </c>
    </row>
    <row r="594" spans="1:25" x14ac:dyDescent="0.3">
      <c r="A594" t="s">
        <v>23</v>
      </c>
      <c r="B594" s="17">
        <v>2020</v>
      </c>
      <c r="C594" s="17">
        <v>11</v>
      </c>
      <c r="D594" t="s">
        <v>82</v>
      </c>
      <c r="E594" t="s">
        <v>162</v>
      </c>
      <c r="F594" s="18">
        <v>43978</v>
      </c>
      <c r="G594" s="18">
        <v>43983</v>
      </c>
      <c r="H594" s="17">
        <v>63</v>
      </c>
      <c r="I594" t="s">
        <v>11</v>
      </c>
      <c r="J594" t="s">
        <v>48</v>
      </c>
      <c r="K594" t="s">
        <v>121</v>
      </c>
      <c r="L594" t="s">
        <v>30</v>
      </c>
      <c r="N594" t="s">
        <v>55</v>
      </c>
      <c r="O594" t="s">
        <v>23</v>
      </c>
      <c r="P594" t="s">
        <v>13</v>
      </c>
      <c r="Q594" t="s">
        <v>169</v>
      </c>
      <c r="V594" s="16">
        <v>20.12</v>
      </c>
      <c r="X594" t="s">
        <v>161</v>
      </c>
      <c r="Y594" t="s">
        <v>184</v>
      </c>
    </row>
    <row r="595" spans="1:25" x14ac:dyDescent="0.3">
      <c r="A595" t="s">
        <v>23</v>
      </c>
      <c r="B595" s="17">
        <v>2020</v>
      </c>
      <c r="C595" s="17">
        <v>11</v>
      </c>
      <c r="D595" t="s">
        <v>82</v>
      </c>
      <c r="E595" t="s">
        <v>162</v>
      </c>
      <c r="F595" s="18">
        <v>43978</v>
      </c>
      <c r="G595" s="18">
        <v>43983</v>
      </c>
      <c r="H595" s="17">
        <v>64</v>
      </c>
      <c r="I595" t="s">
        <v>11</v>
      </c>
      <c r="J595" t="s">
        <v>48</v>
      </c>
      <c r="K595" t="s">
        <v>126</v>
      </c>
      <c r="L595" t="s">
        <v>30</v>
      </c>
      <c r="N595" t="s">
        <v>55</v>
      </c>
      <c r="O595" t="s">
        <v>23</v>
      </c>
      <c r="P595" t="s">
        <v>13</v>
      </c>
      <c r="Q595" t="s">
        <v>169</v>
      </c>
      <c r="V595" s="16">
        <v>3.47</v>
      </c>
      <c r="X595" t="s">
        <v>161</v>
      </c>
      <c r="Y595" t="s">
        <v>184</v>
      </c>
    </row>
    <row r="596" spans="1:25" x14ac:dyDescent="0.3">
      <c r="A596" t="s">
        <v>23</v>
      </c>
      <c r="B596" s="17">
        <v>2020</v>
      </c>
      <c r="C596" s="17">
        <v>11</v>
      </c>
      <c r="D596" t="s">
        <v>82</v>
      </c>
      <c r="E596" t="s">
        <v>162</v>
      </c>
      <c r="F596" s="18">
        <v>43978</v>
      </c>
      <c r="G596" s="18">
        <v>43983</v>
      </c>
      <c r="H596" s="17">
        <v>65</v>
      </c>
      <c r="I596" t="s">
        <v>11</v>
      </c>
      <c r="J596" t="s">
        <v>48</v>
      </c>
      <c r="K596" t="s">
        <v>127</v>
      </c>
      <c r="L596" t="s">
        <v>30</v>
      </c>
      <c r="N596" t="s">
        <v>55</v>
      </c>
      <c r="O596" t="s">
        <v>23</v>
      </c>
      <c r="P596" t="s">
        <v>13</v>
      </c>
      <c r="Q596" t="s">
        <v>169</v>
      </c>
      <c r="V596" s="16">
        <v>1.64</v>
      </c>
      <c r="X596" t="s">
        <v>161</v>
      </c>
      <c r="Y596" t="s">
        <v>184</v>
      </c>
    </row>
    <row r="597" spans="1:25" x14ac:dyDescent="0.3">
      <c r="A597" t="s">
        <v>23</v>
      </c>
      <c r="B597" s="17">
        <v>2020</v>
      </c>
      <c r="C597" s="17">
        <v>11</v>
      </c>
      <c r="D597" t="s">
        <v>82</v>
      </c>
      <c r="E597" t="s">
        <v>162</v>
      </c>
      <c r="F597" s="18">
        <v>43978</v>
      </c>
      <c r="G597" s="18">
        <v>43983</v>
      </c>
      <c r="H597" s="17">
        <v>66</v>
      </c>
      <c r="I597" t="s">
        <v>11</v>
      </c>
      <c r="J597" t="s">
        <v>48</v>
      </c>
      <c r="K597" t="s">
        <v>128</v>
      </c>
      <c r="L597" t="s">
        <v>30</v>
      </c>
      <c r="N597" t="s">
        <v>55</v>
      </c>
      <c r="O597" t="s">
        <v>23</v>
      </c>
      <c r="P597" t="s">
        <v>13</v>
      </c>
      <c r="Q597" t="s">
        <v>169</v>
      </c>
      <c r="V597" s="16">
        <v>3.97</v>
      </c>
      <c r="X597" t="s">
        <v>161</v>
      </c>
      <c r="Y597" t="s">
        <v>184</v>
      </c>
    </row>
    <row r="598" spans="1:25" x14ac:dyDescent="0.3">
      <c r="A598" t="s">
        <v>23</v>
      </c>
      <c r="B598" s="17">
        <v>2020</v>
      </c>
      <c r="C598" s="17">
        <v>11</v>
      </c>
      <c r="D598" t="s">
        <v>82</v>
      </c>
      <c r="E598" t="s">
        <v>162</v>
      </c>
      <c r="F598" s="18">
        <v>43978</v>
      </c>
      <c r="G598" s="18">
        <v>43983</v>
      </c>
      <c r="H598" s="17">
        <v>67</v>
      </c>
      <c r="I598" t="s">
        <v>31</v>
      </c>
      <c r="J598" t="s">
        <v>48</v>
      </c>
      <c r="K598" t="s">
        <v>113</v>
      </c>
      <c r="L598" t="s">
        <v>30</v>
      </c>
      <c r="N598" t="s">
        <v>55</v>
      </c>
      <c r="O598" t="s">
        <v>23</v>
      </c>
      <c r="P598" t="s">
        <v>13</v>
      </c>
      <c r="Q598" t="s">
        <v>169</v>
      </c>
      <c r="V598" s="16">
        <v>794.38</v>
      </c>
      <c r="X598" t="s">
        <v>161</v>
      </c>
      <c r="Y598" t="s">
        <v>184</v>
      </c>
    </row>
    <row r="599" spans="1:25" x14ac:dyDescent="0.3">
      <c r="A599" t="s">
        <v>23</v>
      </c>
      <c r="B599" s="17">
        <v>2020</v>
      </c>
      <c r="C599" s="17">
        <v>11</v>
      </c>
      <c r="D599" t="s">
        <v>82</v>
      </c>
      <c r="E599" t="s">
        <v>162</v>
      </c>
      <c r="F599" s="18">
        <v>43978</v>
      </c>
      <c r="G599" s="18">
        <v>43983</v>
      </c>
      <c r="H599" s="17">
        <v>68</v>
      </c>
      <c r="I599" t="s">
        <v>31</v>
      </c>
      <c r="J599" t="s">
        <v>48</v>
      </c>
      <c r="K599" t="s">
        <v>123</v>
      </c>
      <c r="L599" t="s">
        <v>30</v>
      </c>
      <c r="N599" t="s">
        <v>55</v>
      </c>
      <c r="O599" t="s">
        <v>23</v>
      </c>
      <c r="P599" t="s">
        <v>13</v>
      </c>
      <c r="Q599" t="s">
        <v>169</v>
      </c>
      <c r="V599" s="16">
        <v>9.2899999999999991</v>
      </c>
      <c r="X599" t="s">
        <v>161</v>
      </c>
      <c r="Y599" t="s">
        <v>184</v>
      </c>
    </row>
    <row r="600" spans="1:25" x14ac:dyDescent="0.3">
      <c r="A600" t="s">
        <v>23</v>
      </c>
      <c r="B600" s="17">
        <v>2020</v>
      </c>
      <c r="C600" s="17">
        <v>11</v>
      </c>
      <c r="D600" t="s">
        <v>82</v>
      </c>
      <c r="E600" t="s">
        <v>162</v>
      </c>
      <c r="F600" s="18">
        <v>43978</v>
      </c>
      <c r="G600" s="18">
        <v>43983</v>
      </c>
      <c r="H600" s="17">
        <v>69</v>
      </c>
      <c r="I600" t="s">
        <v>31</v>
      </c>
      <c r="J600" t="s">
        <v>48</v>
      </c>
      <c r="K600" t="s">
        <v>118</v>
      </c>
      <c r="L600" t="s">
        <v>30</v>
      </c>
      <c r="N600" t="s">
        <v>55</v>
      </c>
      <c r="O600" t="s">
        <v>23</v>
      </c>
      <c r="P600" t="s">
        <v>13</v>
      </c>
      <c r="Q600" t="s">
        <v>169</v>
      </c>
      <c r="V600" s="16">
        <v>95.48</v>
      </c>
      <c r="X600" t="s">
        <v>161</v>
      </c>
      <c r="Y600" t="s">
        <v>184</v>
      </c>
    </row>
    <row r="601" spans="1:25" x14ac:dyDescent="0.3">
      <c r="A601" t="s">
        <v>23</v>
      </c>
      <c r="B601" s="17">
        <v>2020</v>
      </c>
      <c r="C601" s="17">
        <v>11</v>
      </c>
      <c r="D601" t="s">
        <v>82</v>
      </c>
      <c r="E601" t="s">
        <v>162</v>
      </c>
      <c r="F601" s="18">
        <v>43978</v>
      </c>
      <c r="G601" s="18">
        <v>43983</v>
      </c>
      <c r="H601" s="17">
        <v>70</v>
      </c>
      <c r="I601" t="s">
        <v>31</v>
      </c>
      <c r="J601" t="s">
        <v>48</v>
      </c>
      <c r="K601" t="s">
        <v>121</v>
      </c>
      <c r="L601" t="s">
        <v>30</v>
      </c>
      <c r="N601" t="s">
        <v>55</v>
      </c>
      <c r="O601" t="s">
        <v>23</v>
      </c>
      <c r="P601" t="s">
        <v>13</v>
      </c>
      <c r="Q601" t="s">
        <v>169</v>
      </c>
      <c r="V601" s="16">
        <v>60.35</v>
      </c>
      <c r="X601" t="s">
        <v>161</v>
      </c>
      <c r="Y601" t="s">
        <v>184</v>
      </c>
    </row>
    <row r="602" spans="1:25" x14ac:dyDescent="0.3">
      <c r="A602" t="s">
        <v>23</v>
      </c>
      <c r="B602" s="17">
        <v>2020</v>
      </c>
      <c r="C602" s="17">
        <v>11</v>
      </c>
      <c r="D602" t="s">
        <v>82</v>
      </c>
      <c r="E602" t="s">
        <v>162</v>
      </c>
      <c r="F602" s="18">
        <v>43978</v>
      </c>
      <c r="G602" s="18">
        <v>43983</v>
      </c>
      <c r="H602" s="17">
        <v>71</v>
      </c>
      <c r="I602" t="s">
        <v>31</v>
      </c>
      <c r="J602" t="s">
        <v>48</v>
      </c>
      <c r="K602" t="s">
        <v>126</v>
      </c>
      <c r="L602" t="s">
        <v>30</v>
      </c>
      <c r="N602" t="s">
        <v>55</v>
      </c>
      <c r="O602" t="s">
        <v>23</v>
      </c>
      <c r="P602" t="s">
        <v>13</v>
      </c>
      <c r="Q602" t="s">
        <v>169</v>
      </c>
      <c r="V602" s="16">
        <v>10.41</v>
      </c>
      <c r="X602" t="s">
        <v>161</v>
      </c>
      <c r="Y602" t="s">
        <v>184</v>
      </c>
    </row>
    <row r="603" spans="1:25" x14ac:dyDescent="0.3">
      <c r="A603" t="s">
        <v>23</v>
      </c>
      <c r="B603" s="17">
        <v>2020</v>
      </c>
      <c r="C603" s="17">
        <v>11</v>
      </c>
      <c r="D603" t="s">
        <v>82</v>
      </c>
      <c r="E603" t="s">
        <v>162</v>
      </c>
      <c r="F603" s="18">
        <v>43978</v>
      </c>
      <c r="G603" s="18">
        <v>43983</v>
      </c>
      <c r="H603" s="17">
        <v>72</v>
      </c>
      <c r="I603" t="s">
        <v>31</v>
      </c>
      <c r="J603" t="s">
        <v>48</v>
      </c>
      <c r="K603" t="s">
        <v>127</v>
      </c>
      <c r="L603" t="s">
        <v>30</v>
      </c>
      <c r="N603" t="s">
        <v>55</v>
      </c>
      <c r="O603" t="s">
        <v>23</v>
      </c>
      <c r="P603" t="s">
        <v>13</v>
      </c>
      <c r="Q603" t="s">
        <v>169</v>
      </c>
      <c r="V603" s="16">
        <v>4.93</v>
      </c>
      <c r="X603" t="s">
        <v>161</v>
      </c>
      <c r="Y603" t="s">
        <v>184</v>
      </c>
    </row>
    <row r="604" spans="1:25" x14ac:dyDescent="0.3">
      <c r="A604" t="s">
        <v>23</v>
      </c>
      <c r="B604" s="17">
        <v>2020</v>
      </c>
      <c r="C604" s="17">
        <v>11</v>
      </c>
      <c r="D604" t="s">
        <v>82</v>
      </c>
      <c r="E604" t="s">
        <v>162</v>
      </c>
      <c r="F604" s="18">
        <v>43978</v>
      </c>
      <c r="G604" s="18">
        <v>43983</v>
      </c>
      <c r="H604" s="17">
        <v>73</v>
      </c>
      <c r="I604" t="s">
        <v>31</v>
      </c>
      <c r="J604" t="s">
        <v>48</v>
      </c>
      <c r="K604" t="s">
        <v>128</v>
      </c>
      <c r="L604" t="s">
        <v>30</v>
      </c>
      <c r="N604" t="s">
        <v>55</v>
      </c>
      <c r="O604" t="s">
        <v>23</v>
      </c>
      <c r="P604" t="s">
        <v>13</v>
      </c>
      <c r="Q604" t="s">
        <v>169</v>
      </c>
      <c r="V604" s="16">
        <v>11.92</v>
      </c>
      <c r="X604" t="s">
        <v>161</v>
      </c>
      <c r="Y604" t="s">
        <v>184</v>
      </c>
    </row>
    <row r="605" spans="1:25" x14ac:dyDescent="0.3">
      <c r="A605" t="s">
        <v>23</v>
      </c>
      <c r="B605" s="17">
        <v>2020</v>
      </c>
      <c r="C605" s="17">
        <v>11</v>
      </c>
      <c r="D605" t="s">
        <v>82</v>
      </c>
      <c r="E605" t="s">
        <v>162</v>
      </c>
      <c r="F605" s="18">
        <v>43978</v>
      </c>
      <c r="G605" s="18">
        <v>43983</v>
      </c>
      <c r="H605" s="17">
        <v>489</v>
      </c>
      <c r="I605" t="s">
        <v>11</v>
      </c>
      <c r="K605" t="s">
        <v>25</v>
      </c>
      <c r="L605" t="s">
        <v>28</v>
      </c>
      <c r="P605" t="s">
        <v>13</v>
      </c>
      <c r="V605" s="16">
        <v>-328.93</v>
      </c>
      <c r="X605" t="s">
        <v>41</v>
      </c>
      <c r="Y605" t="s">
        <v>184</v>
      </c>
    </row>
    <row r="606" spans="1:25" x14ac:dyDescent="0.3">
      <c r="A606" t="s">
        <v>23</v>
      </c>
      <c r="B606" s="17">
        <v>2020</v>
      </c>
      <c r="C606" s="17">
        <v>11</v>
      </c>
      <c r="D606" t="s">
        <v>82</v>
      </c>
      <c r="E606" t="s">
        <v>162</v>
      </c>
      <c r="F606" s="18">
        <v>43978</v>
      </c>
      <c r="G606" s="18">
        <v>43983</v>
      </c>
      <c r="H606" s="17">
        <v>491</v>
      </c>
      <c r="I606" t="s">
        <v>31</v>
      </c>
      <c r="K606" t="s">
        <v>25</v>
      </c>
      <c r="L606" t="s">
        <v>28</v>
      </c>
      <c r="P606" t="s">
        <v>13</v>
      </c>
      <c r="V606" s="16">
        <v>-986.76</v>
      </c>
      <c r="X606" t="s">
        <v>41</v>
      </c>
      <c r="Y606" t="s">
        <v>184</v>
      </c>
    </row>
    <row r="607" spans="1:25" x14ac:dyDescent="0.3">
      <c r="A607" t="s">
        <v>23</v>
      </c>
      <c r="B607" s="17">
        <v>2020</v>
      </c>
      <c r="C607" s="17">
        <v>11</v>
      </c>
      <c r="D607" t="s">
        <v>82</v>
      </c>
      <c r="E607" t="s">
        <v>164</v>
      </c>
      <c r="F607" s="18">
        <v>43981</v>
      </c>
      <c r="G607" s="18">
        <v>43990</v>
      </c>
      <c r="H607" s="17">
        <v>51</v>
      </c>
      <c r="I607" t="s">
        <v>11</v>
      </c>
      <c r="J607" t="s">
        <v>48</v>
      </c>
      <c r="K607" t="s">
        <v>113</v>
      </c>
      <c r="L607" t="s">
        <v>30</v>
      </c>
      <c r="N607" t="s">
        <v>55</v>
      </c>
      <c r="O607" t="s">
        <v>23</v>
      </c>
      <c r="P607" t="s">
        <v>13</v>
      </c>
      <c r="Q607" t="s">
        <v>169</v>
      </c>
      <c r="V607" s="16">
        <v>218.46</v>
      </c>
      <c r="X607" t="s">
        <v>163</v>
      </c>
      <c r="Y607" t="s">
        <v>183</v>
      </c>
    </row>
    <row r="608" spans="1:25" x14ac:dyDescent="0.3">
      <c r="A608" t="s">
        <v>23</v>
      </c>
      <c r="B608" s="17">
        <v>2020</v>
      </c>
      <c r="C608" s="17">
        <v>11</v>
      </c>
      <c r="D608" t="s">
        <v>82</v>
      </c>
      <c r="E608" t="s">
        <v>164</v>
      </c>
      <c r="F608" s="18">
        <v>43981</v>
      </c>
      <c r="G608" s="18">
        <v>43990</v>
      </c>
      <c r="H608" s="17">
        <v>52</v>
      </c>
      <c r="I608" t="s">
        <v>11</v>
      </c>
      <c r="J608" t="s">
        <v>48</v>
      </c>
      <c r="K608" t="s">
        <v>123</v>
      </c>
      <c r="L608" t="s">
        <v>30</v>
      </c>
      <c r="N608" t="s">
        <v>55</v>
      </c>
      <c r="O608" t="s">
        <v>23</v>
      </c>
      <c r="P608" t="s">
        <v>13</v>
      </c>
      <c r="Q608" t="s">
        <v>169</v>
      </c>
      <c r="V608" s="16">
        <v>2.56</v>
      </c>
      <c r="X608" t="s">
        <v>163</v>
      </c>
      <c r="Y608" t="s">
        <v>183</v>
      </c>
    </row>
    <row r="609" spans="1:25" x14ac:dyDescent="0.3">
      <c r="A609" t="s">
        <v>23</v>
      </c>
      <c r="B609" s="17">
        <v>2020</v>
      </c>
      <c r="C609" s="17">
        <v>11</v>
      </c>
      <c r="D609" t="s">
        <v>82</v>
      </c>
      <c r="E609" t="s">
        <v>164</v>
      </c>
      <c r="F609" s="18">
        <v>43981</v>
      </c>
      <c r="G609" s="18">
        <v>43990</v>
      </c>
      <c r="H609" s="17">
        <v>53</v>
      </c>
      <c r="I609" t="s">
        <v>11</v>
      </c>
      <c r="J609" t="s">
        <v>48</v>
      </c>
      <c r="K609" t="s">
        <v>118</v>
      </c>
      <c r="L609" t="s">
        <v>30</v>
      </c>
      <c r="N609" t="s">
        <v>55</v>
      </c>
      <c r="O609" t="s">
        <v>23</v>
      </c>
      <c r="P609" t="s">
        <v>13</v>
      </c>
      <c r="Q609" t="s">
        <v>169</v>
      </c>
      <c r="V609" s="16">
        <v>26.26</v>
      </c>
      <c r="X609" t="s">
        <v>163</v>
      </c>
      <c r="Y609" t="s">
        <v>183</v>
      </c>
    </row>
    <row r="610" spans="1:25" x14ac:dyDescent="0.3">
      <c r="A610" t="s">
        <v>23</v>
      </c>
      <c r="B610" s="17">
        <v>2020</v>
      </c>
      <c r="C610" s="17">
        <v>11</v>
      </c>
      <c r="D610" t="s">
        <v>82</v>
      </c>
      <c r="E610" t="s">
        <v>164</v>
      </c>
      <c r="F610" s="18">
        <v>43981</v>
      </c>
      <c r="G610" s="18">
        <v>43990</v>
      </c>
      <c r="H610" s="17">
        <v>54</v>
      </c>
      <c r="I610" t="s">
        <v>11</v>
      </c>
      <c r="J610" t="s">
        <v>48</v>
      </c>
      <c r="K610" t="s">
        <v>121</v>
      </c>
      <c r="L610" t="s">
        <v>30</v>
      </c>
      <c r="N610" t="s">
        <v>55</v>
      </c>
      <c r="O610" t="s">
        <v>23</v>
      </c>
      <c r="P610" t="s">
        <v>13</v>
      </c>
      <c r="Q610" t="s">
        <v>169</v>
      </c>
      <c r="V610" s="16">
        <v>16.559999999999999</v>
      </c>
      <c r="X610" t="s">
        <v>163</v>
      </c>
      <c r="Y610" t="s">
        <v>183</v>
      </c>
    </row>
    <row r="611" spans="1:25" x14ac:dyDescent="0.3">
      <c r="A611" t="s">
        <v>23</v>
      </c>
      <c r="B611" s="17">
        <v>2020</v>
      </c>
      <c r="C611" s="17">
        <v>11</v>
      </c>
      <c r="D611" t="s">
        <v>82</v>
      </c>
      <c r="E611" t="s">
        <v>164</v>
      </c>
      <c r="F611" s="18">
        <v>43981</v>
      </c>
      <c r="G611" s="18">
        <v>43990</v>
      </c>
      <c r="H611" s="17">
        <v>55</v>
      </c>
      <c r="I611" t="s">
        <v>11</v>
      </c>
      <c r="J611" t="s">
        <v>48</v>
      </c>
      <c r="K611" t="s">
        <v>126</v>
      </c>
      <c r="L611" t="s">
        <v>30</v>
      </c>
      <c r="N611" t="s">
        <v>55</v>
      </c>
      <c r="O611" t="s">
        <v>23</v>
      </c>
      <c r="P611" t="s">
        <v>13</v>
      </c>
      <c r="Q611" t="s">
        <v>169</v>
      </c>
      <c r="V611" s="16">
        <v>2.86</v>
      </c>
      <c r="X611" t="s">
        <v>163</v>
      </c>
      <c r="Y611" t="s">
        <v>183</v>
      </c>
    </row>
    <row r="612" spans="1:25" x14ac:dyDescent="0.3">
      <c r="A612" t="s">
        <v>23</v>
      </c>
      <c r="B612" s="17">
        <v>2020</v>
      </c>
      <c r="C612" s="17">
        <v>11</v>
      </c>
      <c r="D612" t="s">
        <v>82</v>
      </c>
      <c r="E612" t="s">
        <v>164</v>
      </c>
      <c r="F612" s="18">
        <v>43981</v>
      </c>
      <c r="G612" s="18">
        <v>43990</v>
      </c>
      <c r="H612" s="17">
        <v>56</v>
      </c>
      <c r="I612" t="s">
        <v>11</v>
      </c>
      <c r="J612" t="s">
        <v>48</v>
      </c>
      <c r="K612" t="s">
        <v>127</v>
      </c>
      <c r="L612" t="s">
        <v>30</v>
      </c>
      <c r="N612" t="s">
        <v>55</v>
      </c>
      <c r="O612" t="s">
        <v>23</v>
      </c>
      <c r="P612" t="s">
        <v>13</v>
      </c>
      <c r="Q612" t="s">
        <v>169</v>
      </c>
      <c r="V612" s="16">
        <v>1.35</v>
      </c>
      <c r="X612" t="s">
        <v>163</v>
      </c>
      <c r="Y612" t="s">
        <v>183</v>
      </c>
    </row>
    <row r="613" spans="1:25" x14ac:dyDescent="0.3">
      <c r="A613" t="s">
        <v>23</v>
      </c>
      <c r="B613" s="17">
        <v>2020</v>
      </c>
      <c r="C613" s="17">
        <v>11</v>
      </c>
      <c r="D613" t="s">
        <v>82</v>
      </c>
      <c r="E613" t="s">
        <v>164</v>
      </c>
      <c r="F613" s="18">
        <v>43981</v>
      </c>
      <c r="G613" s="18">
        <v>43990</v>
      </c>
      <c r="H613" s="17">
        <v>57</v>
      </c>
      <c r="I613" t="s">
        <v>11</v>
      </c>
      <c r="J613" t="s">
        <v>48</v>
      </c>
      <c r="K613" t="s">
        <v>128</v>
      </c>
      <c r="L613" t="s">
        <v>30</v>
      </c>
      <c r="N613" t="s">
        <v>55</v>
      </c>
      <c r="O613" t="s">
        <v>23</v>
      </c>
      <c r="P613" t="s">
        <v>13</v>
      </c>
      <c r="Q613" t="s">
        <v>169</v>
      </c>
      <c r="V613" s="16">
        <v>3.28</v>
      </c>
      <c r="X613" t="s">
        <v>163</v>
      </c>
      <c r="Y613" t="s">
        <v>183</v>
      </c>
    </row>
    <row r="614" spans="1:25" x14ac:dyDescent="0.3">
      <c r="A614" t="s">
        <v>23</v>
      </c>
      <c r="B614" s="17">
        <v>2020</v>
      </c>
      <c r="C614" s="17">
        <v>11</v>
      </c>
      <c r="D614" t="s">
        <v>82</v>
      </c>
      <c r="E614" t="s">
        <v>164</v>
      </c>
      <c r="F614" s="18">
        <v>43981</v>
      </c>
      <c r="G614" s="18">
        <v>43990</v>
      </c>
      <c r="H614" s="17">
        <v>58</v>
      </c>
      <c r="I614" t="s">
        <v>31</v>
      </c>
      <c r="J614" t="s">
        <v>48</v>
      </c>
      <c r="K614" t="s">
        <v>113</v>
      </c>
      <c r="L614" t="s">
        <v>30</v>
      </c>
      <c r="N614" t="s">
        <v>55</v>
      </c>
      <c r="O614" t="s">
        <v>23</v>
      </c>
      <c r="P614" t="s">
        <v>13</v>
      </c>
      <c r="Q614" t="s">
        <v>169</v>
      </c>
      <c r="V614" s="16">
        <v>655.37</v>
      </c>
      <c r="X614" t="s">
        <v>163</v>
      </c>
      <c r="Y614" t="s">
        <v>183</v>
      </c>
    </row>
    <row r="615" spans="1:25" x14ac:dyDescent="0.3">
      <c r="A615" t="s">
        <v>23</v>
      </c>
      <c r="B615" s="17">
        <v>2020</v>
      </c>
      <c r="C615" s="17">
        <v>11</v>
      </c>
      <c r="D615" t="s">
        <v>82</v>
      </c>
      <c r="E615" t="s">
        <v>164</v>
      </c>
      <c r="F615" s="18">
        <v>43981</v>
      </c>
      <c r="G615" s="18">
        <v>43990</v>
      </c>
      <c r="H615" s="17">
        <v>59</v>
      </c>
      <c r="I615" t="s">
        <v>31</v>
      </c>
      <c r="J615" t="s">
        <v>48</v>
      </c>
      <c r="K615" t="s">
        <v>123</v>
      </c>
      <c r="L615" t="s">
        <v>30</v>
      </c>
      <c r="N615" t="s">
        <v>55</v>
      </c>
      <c r="O615" t="s">
        <v>23</v>
      </c>
      <c r="P615" t="s">
        <v>13</v>
      </c>
      <c r="Q615" t="s">
        <v>169</v>
      </c>
      <c r="V615" s="16">
        <v>7.67</v>
      </c>
      <c r="X615" t="s">
        <v>163</v>
      </c>
      <c r="Y615" t="s">
        <v>183</v>
      </c>
    </row>
    <row r="616" spans="1:25" x14ac:dyDescent="0.3">
      <c r="A616" t="s">
        <v>23</v>
      </c>
      <c r="B616" s="17">
        <v>2020</v>
      </c>
      <c r="C616" s="17">
        <v>11</v>
      </c>
      <c r="D616" t="s">
        <v>82</v>
      </c>
      <c r="E616" t="s">
        <v>164</v>
      </c>
      <c r="F616" s="18">
        <v>43981</v>
      </c>
      <c r="G616" s="18">
        <v>43990</v>
      </c>
      <c r="H616" s="17">
        <v>60</v>
      </c>
      <c r="I616" t="s">
        <v>31</v>
      </c>
      <c r="J616" t="s">
        <v>48</v>
      </c>
      <c r="K616" t="s">
        <v>118</v>
      </c>
      <c r="L616" t="s">
        <v>30</v>
      </c>
      <c r="N616" t="s">
        <v>55</v>
      </c>
      <c r="O616" t="s">
        <v>23</v>
      </c>
      <c r="P616" t="s">
        <v>13</v>
      </c>
      <c r="Q616" t="s">
        <v>169</v>
      </c>
      <c r="V616" s="16">
        <v>78.77</v>
      </c>
      <c r="X616" t="s">
        <v>163</v>
      </c>
      <c r="Y616" t="s">
        <v>183</v>
      </c>
    </row>
    <row r="617" spans="1:25" x14ac:dyDescent="0.3">
      <c r="A617" t="s">
        <v>23</v>
      </c>
      <c r="B617" s="17">
        <v>2020</v>
      </c>
      <c r="C617" s="17">
        <v>11</v>
      </c>
      <c r="D617" t="s">
        <v>82</v>
      </c>
      <c r="E617" t="s">
        <v>164</v>
      </c>
      <c r="F617" s="18">
        <v>43981</v>
      </c>
      <c r="G617" s="18">
        <v>43990</v>
      </c>
      <c r="H617" s="17">
        <v>61</v>
      </c>
      <c r="I617" t="s">
        <v>31</v>
      </c>
      <c r="J617" t="s">
        <v>48</v>
      </c>
      <c r="K617" t="s">
        <v>121</v>
      </c>
      <c r="L617" t="s">
        <v>30</v>
      </c>
      <c r="N617" t="s">
        <v>55</v>
      </c>
      <c r="O617" t="s">
        <v>23</v>
      </c>
      <c r="P617" t="s">
        <v>13</v>
      </c>
      <c r="Q617" t="s">
        <v>169</v>
      </c>
      <c r="V617" s="16">
        <v>49.67</v>
      </c>
      <c r="X617" t="s">
        <v>163</v>
      </c>
      <c r="Y617" t="s">
        <v>183</v>
      </c>
    </row>
    <row r="618" spans="1:25" x14ac:dyDescent="0.3">
      <c r="A618" t="s">
        <v>23</v>
      </c>
      <c r="B618" s="17">
        <v>2020</v>
      </c>
      <c r="C618" s="17">
        <v>11</v>
      </c>
      <c r="D618" t="s">
        <v>82</v>
      </c>
      <c r="E618" t="s">
        <v>164</v>
      </c>
      <c r="F618" s="18">
        <v>43981</v>
      </c>
      <c r="G618" s="18">
        <v>43990</v>
      </c>
      <c r="H618" s="17">
        <v>62</v>
      </c>
      <c r="I618" t="s">
        <v>31</v>
      </c>
      <c r="J618" t="s">
        <v>48</v>
      </c>
      <c r="K618" t="s">
        <v>126</v>
      </c>
      <c r="L618" t="s">
        <v>30</v>
      </c>
      <c r="N618" t="s">
        <v>55</v>
      </c>
      <c r="O618" t="s">
        <v>23</v>
      </c>
      <c r="P618" t="s">
        <v>13</v>
      </c>
      <c r="Q618" t="s">
        <v>169</v>
      </c>
      <c r="V618" s="16">
        <v>8.59</v>
      </c>
      <c r="X618" t="s">
        <v>163</v>
      </c>
      <c r="Y618" t="s">
        <v>183</v>
      </c>
    </row>
    <row r="619" spans="1:25" x14ac:dyDescent="0.3">
      <c r="A619" t="s">
        <v>23</v>
      </c>
      <c r="B619" s="17">
        <v>2020</v>
      </c>
      <c r="C619" s="17">
        <v>11</v>
      </c>
      <c r="D619" t="s">
        <v>82</v>
      </c>
      <c r="E619" t="s">
        <v>164</v>
      </c>
      <c r="F619" s="18">
        <v>43981</v>
      </c>
      <c r="G619" s="18">
        <v>43990</v>
      </c>
      <c r="H619" s="17">
        <v>63</v>
      </c>
      <c r="I619" t="s">
        <v>31</v>
      </c>
      <c r="J619" t="s">
        <v>48</v>
      </c>
      <c r="K619" t="s">
        <v>127</v>
      </c>
      <c r="L619" t="s">
        <v>30</v>
      </c>
      <c r="N619" t="s">
        <v>55</v>
      </c>
      <c r="O619" t="s">
        <v>23</v>
      </c>
      <c r="P619" t="s">
        <v>13</v>
      </c>
      <c r="Q619" t="s">
        <v>169</v>
      </c>
      <c r="V619" s="16">
        <v>4.0599999999999996</v>
      </c>
      <c r="X619" t="s">
        <v>163</v>
      </c>
      <c r="Y619" t="s">
        <v>183</v>
      </c>
    </row>
    <row r="620" spans="1:25" x14ac:dyDescent="0.3">
      <c r="A620" t="s">
        <v>23</v>
      </c>
      <c r="B620" s="17">
        <v>2020</v>
      </c>
      <c r="C620" s="17">
        <v>11</v>
      </c>
      <c r="D620" t="s">
        <v>82</v>
      </c>
      <c r="E620" t="s">
        <v>164</v>
      </c>
      <c r="F620" s="18">
        <v>43981</v>
      </c>
      <c r="G620" s="18">
        <v>43990</v>
      </c>
      <c r="H620" s="17">
        <v>64</v>
      </c>
      <c r="I620" t="s">
        <v>31</v>
      </c>
      <c r="J620" t="s">
        <v>48</v>
      </c>
      <c r="K620" t="s">
        <v>128</v>
      </c>
      <c r="L620" t="s">
        <v>30</v>
      </c>
      <c r="N620" t="s">
        <v>55</v>
      </c>
      <c r="O620" t="s">
        <v>23</v>
      </c>
      <c r="P620" t="s">
        <v>13</v>
      </c>
      <c r="Q620" t="s">
        <v>169</v>
      </c>
      <c r="V620" s="16">
        <v>9.83</v>
      </c>
      <c r="X620" t="s">
        <v>163</v>
      </c>
      <c r="Y620" t="s">
        <v>183</v>
      </c>
    </row>
    <row r="621" spans="1:25" x14ac:dyDescent="0.3">
      <c r="A621" t="s">
        <v>23</v>
      </c>
      <c r="B621" s="17">
        <v>2020</v>
      </c>
      <c r="C621" s="17">
        <v>11</v>
      </c>
      <c r="D621" t="s">
        <v>82</v>
      </c>
      <c r="E621" t="s">
        <v>164</v>
      </c>
      <c r="F621" s="18">
        <v>43981</v>
      </c>
      <c r="G621" s="18">
        <v>43990</v>
      </c>
      <c r="H621" s="17">
        <v>207</v>
      </c>
      <c r="I621" t="s">
        <v>11</v>
      </c>
      <c r="J621" t="s">
        <v>48</v>
      </c>
      <c r="K621" t="s">
        <v>113</v>
      </c>
      <c r="L621" t="s">
        <v>30</v>
      </c>
      <c r="N621" t="s">
        <v>55</v>
      </c>
      <c r="O621" t="s">
        <v>23</v>
      </c>
      <c r="P621" t="s">
        <v>13</v>
      </c>
      <c r="Q621" t="s">
        <v>169</v>
      </c>
      <c r="V621" s="16">
        <v>69.36</v>
      </c>
      <c r="X621" t="s">
        <v>165</v>
      </c>
      <c r="Y621" t="s">
        <v>183</v>
      </c>
    </row>
    <row r="622" spans="1:25" x14ac:dyDescent="0.3">
      <c r="A622" t="s">
        <v>23</v>
      </c>
      <c r="B622" s="17">
        <v>2020</v>
      </c>
      <c r="C622" s="17">
        <v>11</v>
      </c>
      <c r="D622" t="s">
        <v>82</v>
      </c>
      <c r="E622" t="s">
        <v>164</v>
      </c>
      <c r="F622" s="18">
        <v>43981</v>
      </c>
      <c r="G622" s="18">
        <v>43990</v>
      </c>
      <c r="H622" s="17">
        <v>208</v>
      </c>
      <c r="I622" t="s">
        <v>11</v>
      </c>
      <c r="J622" t="s">
        <v>48</v>
      </c>
      <c r="K622" t="s">
        <v>123</v>
      </c>
      <c r="L622" t="s">
        <v>30</v>
      </c>
      <c r="N622" t="s">
        <v>55</v>
      </c>
      <c r="O622" t="s">
        <v>23</v>
      </c>
      <c r="P622" t="s">
        <v>13</v>
      </c>
      <c r="Q622" t="s">
        <v>169</v>
      </c>
      <c r="V622" s="16">
        <v>0.81</v>
      </c>
      <c r="X622" t="s">
        <v>165</v>
      </c>
      <c r="Y622" t="s">
        <v>183</v>
      </c>
    </row>
    <row r="623" spans="1:25" x14ac:dyDescent="0.3">
      <c r="A623" t="s">
        <v>23</v>
      </c>
      <c r="B623" s="17">
        <v>2020</v>
      </c>
      <c r="C623" s="17">
        <v>11</v>
      </c>
      <c r="D623" t="s">
        <v>82</v>
      </c>
      <c r="E623" t="s">
        <v>164</v>
      </c>
      <c r="F623" s="18">
        <v>43981</v>
      </c>
      <c r="G623" s="18">
        <v>43990</v>
      </c>
      <c r="H623" s="17">
        <v>209</v>
      </c>
      <c r="I623" t="s">
        <v>11</v>
      </c>
      <c r="J623" t="s">
        <v>48</v>
      </c>
      <c r="K623" t="s">
        <v>118</v>
      </c>
      <c r="L623" t="s">
        <v>30</v>
      </c>
      <c r="N623" t="s">
        <v>55</v>
      </c>
      <c r="O623" t="s">
        <v>23</v>
      </c>
      <c r="P623" t="s">
        <v>13</v>
      </c>
      <c r="Q623" t="s">
        <v>169</v>
      </c>
      <c r="V623" s="16">
        <v>9.3800000000000008</v>
      </c>
      <c r="X623" t="s">
        <v>165</v>
      </c>
      <c r="Y623" t="s">
        <v>183</v>
      </c>
    </row>
    <row r="624" spans="1:25" x14ac:dyDescent="0.3">
      <c r="A624" t="s">
        <v>23</v>
      </c>
      <c r="B624" s="17">
        <v>2020</v>
      </c>
      <c r="C624" s="17">
        <v>11</v>
      </c>
      <c r="D624" t="s">
        <v>82</v>
      </c>
      <c r="E624" t="s">
        <v>164</v>
      </c>
      <c r="F624" s="18">
        <v>43981</v>
      </c>
      <c r="G624" s="18">
        <v>43990</v>
      </c>
      <c r="H624" s="17">
        <v>210</v>
      </c>
      <c r="I624" t="s">
        <v>11</v>
      </c>
      <c r="J624" t="s">
        <v>48</v>
      </c>
      <c r="K624" t="s">
        <v>121</v>
      </c>
      <c r="L624" t="s">
        <v>30</v>
      </c>
      <c r="N624" t="s">
        <v>55</v>
      </c>
      <c r="O624" t="s">
        <v>23</v>
      </c>
      <c r="P624" t="s">
        <v>13</v>
      </c>
      <c r="Q624" t="s">
        <v>169</v>
      </c>
      <c r="V624" s="16">
        <v>5.17</v>
      </c>
      <c r="X624" t="s">
        <v>165</v>
      </c>
      <c r="Y624" t="s">
        <v>183</v>
      </c>
    </row>
    <row r="625" spans="1:25" x14ac:dyDescent="0.3">
      <c r="A625" t="s">
        <v>23</v>
      </c>
      <c r="B625" s="17">
        <v>2020</v>
      </c>
      <c r="C625" s="17">
        <v>11</v>
      </c>
      <c r="D625" t="s">
        <v>82</v>
      </c>
      <c r="E625" t="s">
        <v>164</v>
      </c>
      <c r="F625" s="18">
        <v>43981</v>
      </c>
      <c r="G625" s="18">
        <v>43990</v>
      </c>
      <c r="H625" s="17">
        <v>211</v>
      </c>
      <c r="I625" t="s">
        <v>11</v>
      </c>
      <c r="J625" t="s">
        <v>48</v>
      </c>
      <c r="K625" t="s">
        <v>126</v>
      </c>
      <c r="L625" t="s">
        <v>30</v>
      </c>
      <c r="N625" t="s">
        <v>55</v>
      </c>
      <c r="O625" t="s">
        <v>23</v>
      </c>
      <c r="P625" t="s">
        <v>13</v>
      </c>
      <c r="Q625" t="s">
        <v>169</v>
      </c>
      <c r="V625" s="16">
        <v>0.91</v>
      </c>
      <c r="X625" t="s">
        <v>165</v>
      </c>
      <c r="Y625" t="s">
        <v>183</v>
      </c>
    </row>
    <row r="626" spans="1:25" x14ac:dyDescent="0.3">
      <c r="A626" t="s">
        <v>23</v>
      </c>
      <c r="B626" s="17">
        <v>2020</v>
      </c>
      <c r="C626" s="17">
        <v>11</v>
      </c>
      <c r="D626" t="s">
        <v>82</v>
      </c>
      <c r="E626" t="s">
        <v>164</v>
      </c>
      <c r="F626" s="18">
        <v>43981</v>
      </c>
      <c r="G626" s="18">
        <v>43990</v>
      </c>
      <c r="H626" s="17">
        <v>212</v>
      </c>
      <c r="I626" t="s">
        <v>11</v>
      </c>
      <c r="J626" t="s">
        <v>48</v>
      </c>
      <c r="K626" t="s">
        <v>135</v>
      </c>
      <c r="L626" t="s">
        <v>30</v>
      </c>
      <c r="N626" t="s">
        <v>55</v>
      </c>
      <c r="O626" t="s">
        <v>23</v>
      </c>
      <c r="P626" t="s">
        <v>13</v>
      </c>
      <c r="Q626" t="s">
        <v>169</v>
      </c>
      <c r="V626" s="16">
        <v>7.73</v>
      </c>
      <c r="X626" t="s">
        <v>165</v>
      </c>
      <c r="Y626" t="s">
        <v>183</v>
      </c>
    </row>
    <row r="627" spans="1:25" x14ac:dyDescent="0.3">
      <c r="A627" t="s">
        <v>23</v>
      </c>
      <c r="B627" s="17">
        <v>2020</v>
      </c>
      <c r="C627" s="17">
        <v>11</v>
      </c>
      <c r="D627" t="s">
        <v>82</v>
      </c>
      <c r="E627" t="s">
        <v>164</v>
      </c>
      <c r="F627" s="18">
        <v>43981</v>
      </c>
      <c r="G627" s="18">
        <v>43990</v>
      </c>
      <c r="H627" s="17">
        <v>213</v>
      </c>
      <c r="I627" t="s">
        <v>11</v>
      </c>
      <c r="J627" t="s">
        <v>48</v>
      </c>
      <c r="K627" t="s">
        <v>127</v>
      </c>
      <c r="L627" t="s">
        <v>30</v>
      </c>
      <c r="N627" t="s">
        <v>55</v>
      </c>
      <c r="O627" t="s">
        <v>23</v>
      </c>
      <c r="P627" t="s">
        <v>13</v>
      </c>
      <c r="Q627" t="s">
        <v>169</v>
      </c>
      <c r="V627" s="16">
        <v>0.43</v>
      </c>
      <c r="X627" t="s">
        <v>165</v>
      </c>
      <c r="Y627" t="s">
        <v>183</v>
      </c>
    </row>
    <row r="628" spans="1:25" x14ac:dyDescent="0.3">
      <c r="A628" t="s">
        <v>23</v>
      </c>
      <c r="B628" s="17">
        <v>2020</v>
      </c>
      <c r="C628" s="17">
        <v>11</v>
      </c>
      <c r="D628" t="s">
        <v>82</v>
      </c>
      <c r="E628" t="s">
        <v>164</v>
      </c>
      <c r="F628" s="18">
        <v>43981</v>
      </c>
      <c r="G628" s="18">
        <v>43990</v>
      </c>
      <c r="H628" s="17">
        <v>214</v>
      </c>
      <c r="I628" t="s">
        <v>31</v>
      </c>
      <c r="J628" t="s">
        <v>48</v>
      </c>
      <c r="K628" t="s">
        <v>113</v>
      </c>
      <c r="L628" t="s">
        <v>30</v>
      </c>
      <c r="N628" t="s">
        <v>55</v>
      </c>
      <c r="O628" t="s">
        <v>23</v>
      </c>
      <c r="P628" t="s">
        <v>13</v>
      </c>
      <c r="Q628" t="s">
        <v>169</v>
      </c>
      <c r="V628" s="16">
        <v>208.07</v>
      </c>
      <c r="X628" t="s">
        <v>165</v>
      </c>
      <c r="Y628" t="s">
        <v>183</v>
      </c>
    </row>
    <row r="629" spans="1:25" x14ac:dyDescent="0.3">
      <c r="A629" t="s">
        <v>23</v>
      </c>
      <c r="B629" s="17">
        <v>2020</v>
      </c>
      <c r="C629" s="17">
        <v>11</v>
      </c>
      <c r="D629" t="s">
        <v>82</v>
      </c>
      <c r="E629" t="s">
        <v>164</v>
      </c>
      <c r="F629" s="18">
        <v>43981</v>
      </c>
      <c r="G629" s="18">
        <v>43990</v>
      </c>
      <c r="H629" s="17">
        <v>215</v>
      </c>
      <c r="I629" t="s">
        <v>31</v>
      </c>
      <c r="J629" t="s">
        <v>48</v>
      </c>
      <c r="K629" t="s">
        <v>123</v>
      </c>
      <c r="L629" t="s">
        <v>30</v>
      </c>
      <c r="N629" t="s">
        <v>55</v>
      </c>
      <c r="O629" t="s">
        <v>23</v>
      </c>
      <c r="P629" t="s">
        <v>13</v>
      </c>
      <c r="Q629" t="s">
        <v>169</v>
      </c>
      <c r="V629" s="16">
        <v>2.4300000000000002</v>
      </c>
      <c r="X629" t="s">
        <v>165</v>
      </c>
      <c r="Y629" t="s">
        <v>183</v>
      </c>
    </row>
    <row r="630" spans="1:25" x14ac:dyDescent="0.3">
      <c r="A630" t="s">
        <v>23</v>
      </c>
      <c r="B630" s="17">
        <v>2020</v>
      </c>
      <c r="C630" s="17">
        <v>11</v>
      </c>
      <c r="D630" t="s">
        <v>82</v>
      </c>
      <c r="E630" t="s">
        <v>164</v>
      </c>
      <c r="F630" s="18">
        <v>43981</v>
      </c>
      <c r="G630" s="18">
        <v>43990</v>
      </c>
      <c r="H630" s="17">
        <v>216</v>
      </c>
      <c r="I630" t="s">
        <v>31</v>
      </c>
      <c r="J630" t="s">
        <v>48</v>
      </c>
      <c r="K630" t="s">
        <v>118</v>
      </c>
      <c r="L630" t="s">
        <v>30</v>
      </c>
      <c r="N630" t="s">
        <v>55</v>
      </c>
      <c r="O630" t="s">
        <v>23</v>
      </c>
      <c r="P630" t="s">
        <v>13</v>
      </c>
      <c r="Q630" t="s">
        <v>169</v>
      </c>
      <c r="V630" s="16">
        <v>28.13</v>
      </c>
      <c r="X630" t="s">
        <v>165</v>
      </c>
      <c r="Y630" t="s">
        <v>183</v>
      </c>
    </row>
    <row r="631" spans="1:25" x14ac:dyDescent="0.3">
      <c r="A631" t="s">
        <v>23</v>
      </c>
      <c r="B631" s="17">
        <v>2020</v>
      </c>
      <c r="C631" s="17">
        <v>11</v>
      </c>
      <c r="D631" t="s">
        <v>82</v>
      </c>
      <c r="E631" t="s">
        <v>164</v>
      </c>
      <c r="F631" s="18">
        <v>43981</v>
      </c>
      <c r="G631" s="18">
        <v>43990</v>
      </c>
      <c r="H631" s="17">
        <v>217</v>
      </c>
      <c r="I631" t="s">
        <v>31</v>
      </c>
      <c r="J631" t="s">
        <v>48</v>
      </c>
      <c r="K631" t="s">
        <v>121</v>
      </c>
      <c r="L631" t="s">
        <v>30</v>
      </c>
      <c r="N631" t="s">
        <v>55</v>
      </c>
      <c r="O631" t="s">
        <v>23</v>
      </c>
      <c r="P631" t="s">
        <v>13</v>
      </c>
      <c r="Q631" t="s">
        <v>169</v>
      </c>
      <c r="V631" s="16">
        <v>15.51</v>
      </c>
      <c r="X631" t="s">
        <v>165</v>
      </c>
      <c r="Y631" t="s">
        <v>183</v>
      </c>
    </row>
    <row r="632" spans="1:25" x14ac:dyDescent="0.3">
      <c r="A632" t="s">
        <v>23</v>
      </c>
      <c r="B632" s="17">
        <v>2020</v>
      </c>
      <c r="C632" s="17">
        <v>11</v>
      </c>
      <c r="D632" t="s">
        <v>82</v>
      </c>
      <c r="E632" t="s">
        <v>164</v>
      </c>
      <c r="F632" s="18">
        <v>43981</v>
      </c>
      <c r="G632" s="18">
        <v>43990</v>
      </c>
      <c r="H632" s="17">
        <v>218</v>
      </c>
      <c r="I632" t="s">
        <v>31</v>
      </c>
      <c r="J632" t="s">
        <v>48</v>
      </c>
      <c r="K632" t="s">
        <v>126</v>
      </c>
      <c r="L632" t="s">
        <v>30</v>
      </c>
      <c r="N632" t="s">
        <v>55</v>
      </c>
      <c r="O632" t="s">
        <v>23</v>
      </c>
      <c r="P632" t="s">
        <v>13</v>
      </c>
      <c r="Q632" t="s">
        <v>169</v>
      </c>
      <c r="V632" s="16">
        <v>2.73</v>
      </c>
      <c r="X632" t="s">
        <v>165</v>
      </c>
      <c r="Y632" t="s">
        <v>183</v>
      </c>
    </row>
    <row r="633" spans="1:25" x14ac:dyDescent="0.3">
      <c r="A633" t="s">
        <v>23</v>
      </c>
      <c r="B633" s="17">
        <v>2020</v>
      </c>
      <c r="C633" s="17">
        <v>11</v>
      </c>
      <c r="D633" t="s">
        <v>82</v>
      </c>
      <c r="E633" t="s">
        <v>164</v>
      </c>
      <c r="F633" s="18">
        <v>43981</v>
      </c>
      <c r="G633" s="18">
        <v>43990</v>
      </c>
      <c r="H633" s="17">
        <v>219</v>
      </c>
      <c r="I633" t="s">
        <v>31</v>
      </c>
      <c r="J633" t="s">
        <v>48</v>
      </c>
      <c r="K633" t="s">
        <v>135</v>
      </c>
      <c r="L633" t="s">
        <v>30</v>
      </c>
      <c r="N633" t="s">
        <v>55</v>
      </c>
      <c r="O633" t="s">
        <v>23</v>
      </c>
      <c r="P633" t="s">
        <v>13</v>
      </c>
      <c r="Q633" t="s">
        <v>169</v>
      </c>
      <c r="V633" s="16">
        <v>23.19</v>
      </c>
      <c r="X633" t="s">
        <v>165</v>
      </c>
      <c r="Y633" t="s">
        <v>183</v>
      </c>
    </row>
    <row r="634" spans="1:25" x14ac:dyDescent="0.3">
      <c r="A634" t="s">
        <v>23</v>
      </c>
      <c r="B634" s="17">
        <v>2020</v>
      </c>
      <c r="C634" s="17">
        <v>11</v>
      </c>
      <c r="D634" t="s">
        <v>82</v>
      </c>
      <c r="E634" t="s">
        <v>164</v>
      </c>
      <c r="F634" s="18">
        <v>43981</v>
      </c>
      <c r="G634" s="18">
        <v>43990</v>
      </c>
      <c r="H634" s="17">
        <v>220</v>
      </c>
      <c r="I634" t="s">
        <v>31</v>
      </c>
      <c r="J634" t="s">
        <v>48</v>
      </c>
      <c r="K634" t="s">
        <v>127</v>
      </c>
      <c r="L634" t="s">
        <v>30</v>
      </c>
      <c r="N634" t="s">
        <v>55</v>
      </c>
      <c r="O634" t="s">
        <v>23</v>
      </c>
      <c r="P634" t="s">
        <v>13</v>
      </c>
      <c r="Q634" t="s">
        <v>169</v>
      </c>
      <c r="V634" s="16">
        <v>1.29</v>
      </c>
      <c r="X634" t="s">
        <v>165</v>
      </c>
      <c r="Y634" t="s">
        <v>183</v>
      </c>
    </row>
    <row r="635" spans="1:25" x14ac:dyDescent="0.3">
      <c r="A635" t="s">
        <v>23</v>
      </c>
      <c r="B635" s="17">
        <v>2020</v>
      </c>
      <c r="C635" s="17">
        <v>11</v>
      </c>
      <c r="D635" t="s">
        <v>82</v>
      </c>
      <c r="E635" t="s">
        <v>164</v>
      </c>
      <c r="F635" s="18">
        <v>43981</v>
      </c>
      <c r="G635" s="18">
        <v>43990</v>
      </c>
      <c r="H635" s="17">
        <v>513</v>
      </c>
      <c r="I635" t="s">
        <v>11</v>
      </c>
      <c r="K635" t="s">
        <v>25</v>
      </c>
      <c r="L635" t="s">
        <v>28</v>
      </c>
      <c r="P635" t="s">
        <v>13</v>
      </c>
      <c r="V635" s="16">
        <v>-365.12</v>
      </c>
      <c r="X635" t="s">
        <v>41</v>
      </c>
      <c r="Y635" t="s">
        <v>183</v>
      </c>
    </row>
    <row r="636" spans="1:25" x14ac:dyDescent="0.3">
      <c r="A636" t="s">
        <v>23</v>
      </c>
      <c r="B636" s="17">
        <v>2020</v>
      </c>
      <c r="C636" s="17">
        <v>11</v>
      </c>
      <c r="D636" t="s">
        <v>82</v>
      </c>
      <c r="E636" t="s">
        <v>164</v>
      </c>
      <c r="F636" s="18">
        <v>43981</v>
      </c>
      <c r="G636" s="18">
        <v>43990</v>
      </c>
      <c r="H636" s="17">
        <v>515</v>
      </c>
      <c r="I636" t="s">
        <v>31</v>
      </c>
      <c r="K636" t="s">
        <v>25</v>
      </c>
      <c r="L636" t="s">
        <v>28</v>
      </c>
      <c r="P636" t="s">
        <v>13</v>
      </c>
      <c r="V636" s="16">
        <v>-1095.31</v>
      </c>
      <c r="X636" t="s">
        <v>41</v>
      </c>
      <c r="Y636" t="s">
        <v>183</v>
      </c>
    </row>
    <row r="637" spans="1:25" x14ac:dyDescent="0.3">
      <c r="A637" t="s">
        <v>23</v>
      </c>
      <c r="B637" s="17">
        <v>2020</v>
      </c>
      <c r="C637" s="17">
        <v>12</v>
      </c>
      <c r="D637" t="s">
        <v>81</v>
      </c>
      <c r="E637" t="s">
        <v>167</v>
      </c>
      <c r="F637" s="18">
        <v>43990</v>
      </c>
      <c r="G637" s="18">
        <v>43990</v>
      </c>
      <c r="H637" s="17">
        <v>5</v>
      </c>
      <c r="I637" t="s">
        <v>31</v>
      </c>
      <c r="K637" t="s">
        <v>25</v>
      </c>
      <c r="L637" t="s">
        <v>28</v>
      </c>
      <c r="P637" t="s">
        <v>13</v>
      </c>
      <c r="V637" s="16">
        <v>986.76</v>
      </c>
      <c r="W637" t="s">
        <v>168</v>
      </c>
      <c r="X637" t="s">
        <v>166</v>
      </c>
      <c r="Y637" t="s">
        <v>77</v>
      </c>
    </row>
    <row r="638" spans="1:25" x14ac:dyDescent="0.3">
      <c r="A638" t="s">
        <v>23</v>
      </c>
      <c r="B638" s="17">
        <v>2020</v>
      </c>
      <c r="C638" s="17">
        <v>12</v>
      </c>
      <c r="D638" t="s">
        <v>81</v>
      </c>
      <c r="E638" t="s">
        <v>167</v>
      </c>
      <c r="F638" s="18">
        <v>43990</v>
      </c>
      <c r="G638" s="18">
        <v>43990</v>
      </c>
      <c r="H638" s="17">
        <v>12</v>
      </c>
      <c r="I638" t="s">
        <v>31</v>
      </c>
      <c r="K638" t="s">
        <v>76</v>
      </c>
      <c r="L638" t="s">
        <v>38</v>
      </c>
      <c r="O638" t="s">
        <v>23</v>
      </c>
      <c r="P638" t="s">
        <v>13</v>
      </c>
      <c r="Q638" t="s">
        <v>169</v>
      </c>
      <c r="V638" s="16">
        <v>-986.76</v>
      </c>
      <c r="W638" t="s">
        <v>168</v>
      </c>
      <c r="X638" t="s">
        <v>166</v>
      </c>
      <c r="Y638" t="s">
        <v>77</v>
      </c>
    </row>
    <row r="639" spans="1:25" x14ac:dyDescent="0.3">
      <c r="A639" t="s">
        <v>23</v>
      </c>
      <c r="B639" s="17">
        <v>2020</v>
      </c>
      <c r="C639" s="17">
        <v>12</v>
      </c>
      <c r="D639" t="s">
        <v>81</v>
      </c>
      <c r="E639" t="s">
        <v>182</v>
      </c>
      <c r="F639" s="18">
        <v>43997</v>
      </c>
      <c r="G639" s="18">
        <v>43997</v>
      </c>
      <c r="H639" s="17">
        <v>10</v>
      </c>
      <c r="I639" t="s">
        <v>31</v>
      </c>
      <c r="K639" t="s">
        <v>76</v>
      </c>
      <c r="L639" t="s">
        <v>38</v>
      </c>
      <c r="O639" t="s">
        <v>23</v>
      </c>
      <c r="P639" t="s">
        <v>13</v>
      </c>
      <c r="Q639" t="s">
        <v>169</v>
      </c>
      <c r="V639" s="16">
        <v>-1095.31</v>
      </c>
      <c r="W639" t="s">
        <v>181</v>
      </c>
      <c r="X639" t="s">
        <v>180</v>
      </c>
      <c r="Y639" t="s">
        <v>77</v>
      </c>
    </row>
    <row r="640" spans="1:25" x14ac:dyDescent="0.3">
      <c r="A640" t="s">
        <v>23</v>
      </c>
      <c r="B640" s="17">
        <v>2020</v>
      </c>
      <c r="C640" s="17">
        <v>12</v>
      </c>
      <c r="D640" t="s">
        <v>81</v>
      </c>
      <c r="E640" t="s">
        <v>182</v>
      </c>
      <c r="F640" s="18">
        <v>43997</v>
      </c>
      <c r="G640" s="18">
        <v>43997</v>
      </c>
      <c r="H640" s="17">
        <v>22</v>
      </c>
      <c r="I640" t="s">
        <v>31</v>
      </c>
      <c r="K640" t="s">
        <v>25</v>
      </c>
      <c r="L640" t="s">
        <v>28</v>
      </c>
      <c r="P640" t="s">
        <v>13</v>
      </c>
      <c r="V640" s="16">
        <v>1095.31</v>
      </c>
      <c r="W640" t="s">
        <v>181</v>
      </c>
      <c r="X640" t="s">
        <v>180</v>
      </c>
      <c r="Y640" t="s">
        <v>77</v>
      </c>
    </row>
    <row r="641" spans="1:25" x14ac:dyDescent="0.3">
      <c r="A641" t="s">
        <v>23</v>
      </c>
      <c r="B641" s="17">
        <v>2020</v>
      </c>
      <c r="C641" s="17">
        <v>12</v>
      </c>
      <c r="D641" t="s">
        <v>82</v>
      </c>
      <c r="E641" t="s">
        <v>177</v>
      </c>
      <c r="F641" s="18">
        <v>44006</v>
      </c>
      <c r="G641" s="18">
        <v>44007</v>
      </c>
      <c r="H641" s="17">
        <v>59</v>
      </c>
      <c r="I641" t="s">
        <v>11</v>
      </c>
      <c r="J641" t="s">
        <v>48</v>
      </c>
      <c r="K641" t="s">
        <v>113</v>
      </c>
      <c r="L641" t="s">
        <v>30</v>
      </c>
      <c r="N641" t="s">
        <v>55</v>
      </c>
      <c r="O641" t="s">
        <v>23</v>
      </c>
      <c r="P641" t="s">
        <v>13</v>
      </c>
      <c r="Q641" t="s">
        <v>169</v>
      </c>
      <c r="V641" s="16">
        <v>119.16</v>
      </c>
      <c r="X641" t="s">
        <v>179</v>
      </c>
      <c r="Y641" t="s">
        <v>176</v>
      </c>
    </row>
    <row r="642" spans="1:25" x14ac:dyDescent="0.3">
      <c r="A642" t="s">
        <v>23</v>
      </c>
      <c r="B642" s="17">
        <v>2020</v>
      </c>
      <c r="C642" s="17">
        <v>12</v>
      </c>
      <c r="D642" t="s">
        <v>82</v>
      </c>
      <c r="E642" t="s">
        <v>177</v>
      </c>
      <c r="F642" s="18">
        <v>44006</v>
      </c>
      <c r="G642" s="18">
        <v>44007</v>
      </c>
      <c r="H642" s="17">
        <v>60</v>
      </c>
      <c r="I642" t="s">
        <v>11</v>
      </c>
      <c r="J642" t="s">
        <v>48</v>
      </c>
      <c r="K642" t="s">
        <v>123</v>
      </c>
      <c r="L642" t="s">
        <v>30</v>
      </c>
      <c r="N642" t="s">
        <v>55</v>
      </c>
      <c r="O642" t="s">
        <v>23</v>
      </c>
      <c r="P642" t="s">
        <v>13</v>
      </c>
      <c r="Q642" t="s">
        <v>169</v>
      </c>
      <c r="V642" s="16">
        <v>1.39</v>
      </c>
      <c r="X642" t="s">
        <v>179</v>
      </c>
      <c r="Y642" t="s">
        <v>176</v>
      </c>
    </row>
    <row r="643" spans="1:25" x14ac:dyDescent="0.3">
      <c r="A643" t="s">
        <v>23</v>
      </c>
      <c r="B643" s="17">
        <v>2020</v>
      </c>
      <c r="C643" s="17">
        <v>12</v>
      </c>
      <c r="D643" t="s">
        <v>82</v>
      </c>
      <c r="E643" t="s">
        <v>177</v>
      </c>
      <c r="F643" s="18">
        <v>44006</v>
      </c>
      <c r="G643" s="18">
        <v>44007</v>
      </c>
      <c r="H643" s="17">
        <v>61</v>
      </c>
      <c r="I643" t="s">
        <v>11</v>
      </c>
      <c r="J643" t="s">
        <v>48</v>
      </c>
      <c r="K643" t="s">
        <v>118</v>
      </c>
      <c r="L643" t="s">
        <v>30</v>
      </c>
      <c r="N643" t="s">
        <v>55</v>
      </c>
      <c r="O643" t="s">
        <v>23</v>
      </c>
      <c r="P643" t="s">
        <v>13</v>
      </c>
      <c r="Q643" t="s">
        <v>169</v>
      </c>
      <c r="V643" s="16">
        <v>14.32</v>
      </c>
      <c r="X643" t="s">
        <v>179</v>
      </c>
      <c r="Y643" t="s">
        <v>176</v>
      </c>
    </row>
    <row r="644" spans="1:25" x14ac:dyDescent="0.3">
      <c r="A644" t="s">
        <v>23</v>
      </c>
      <c r="B644" s="17">
        <v>2020</v>
      </c>
      <c r="C644" s="17">
        <v>12</v>
      </c>
      <c r="D644" t="s">
        <v>82</v>
      </c>
      <c r="E644" t="s">
        <v>177</v>
      </c>
      <c r="F644" s="18">
        <v>44006</v>
      </c>
      <c r="G644" s="18">
        <v>44007</v>
      </c>
      <c r="H644" s="17">
        <v>62</v>
      </c>
      <c r="I644" t="s">
        <v>11</v>
      </c>
      <c r="J644" t="s">
        <v>48</v>
      </c>
      <c r="K644" t="s">
        <v>121</v>
      </c>
      <c r="L644" t="s">
        <v>30</v>
      </c>
      <c r="N644" t="s">
        <v>55</v>
      </c>
      <c r="O644" t="s">
        <v>23</v>
      </c>
      <c r="P644" t="s">
        <v>13</v>
      </c>
      <c r="Q644" t="s">
        <v>169</v>
      </c>
      <c r="V644" s="16">
        <v>9.0500000000000007</v>
      </c>
      <c r="X644" t="s">
        <v>179</v>
      </c>
      <c r="Y644" t="s">
        <v>176</v>
      </c>
    </row>
    <row r="645" spans="1:25" x14ac:dyDescent="0.3">
      <c r="A645" t="s">
        <v>23</v>
      </c>
      <c r="B645" s="17">
        <v>2020</v>
      </c>
      <c r="C645" s="17">
        <v>12</v>
      </c>
      <c r="D645" t="s">
        <v>82</v>
      </c>
      <c r="E645" t="s">
        <v>177</v>
      </c>
      <c r="F645" s="18">
        <v>44006</v>
      </c>
      <c r="G645" s="18">
        <v>44007</v>
      </c>
      <c r="H645" s="17">
        <v>63</v>
      </c>
      <c r="I645" t="s">
        <v>11</v>
      </c>
      <c r="J645" t="s">
        <v>48</v>
      </c>
      <c r="K645" t="s">
        <v>126</v>
      </c>
      <c r="L645" t="s">
        <v>30</v>
      </c>
      <c r="N645" t="s">
        <v>55</v>
      </c>
      <c r="O645" t="s">
        <v>23</v>
      </c>
      <c r="P645" t="s">
        <v>13</v>
      </c>
      <c r="Q645" t="s">
        <v>169</v>
      </c>
      <c r="V645" s="16">
        <v>1.56</v>
      </c>
      <c r="X645" t="s">
        <v>179</v>
      </c>
      <c r="Y645" t="s">
        <v>176</v>
      </c>
    </row>
    <row r="646" spans="1:25" x14ac:dyDescent="0.3">
      <c r="A646" t="s">
        <v>23</v>
      </c>
      <c r="B646" s="17">
        <v>2020</v>
      </c>
      <c r="C646" s="17">
        <v>12</v>
      </c>
      <c r="D646" t="s">
        <v>82</v>
      </c>
      <c r="E646" t="s">
        <v>177</v>
      </c>
      <c r="F646" s="18">
        <v>44006</v>
      </c>
      <c r="G646" s="18">
        <v>44007</v>
      </c>
      <c r="H646" s="17">
        <v>64</v>
      </c>
      <c r="I646" t="s">
        <v>11</v>
      </c>
      <c r="J646" t="s">
        <v>48</v>
      </c>
      <c r="K646" t="s">
        <v>127</v>
      </c>
      <c r="L646" t="s">
        <v>30</v>
      </c>
      <c r="N646" t="s">
        <v>55</v>
      </c>
      <c r="O646" t="s">
        <v>23</v>
      </c>
      <c r="P646" t="s">
        <v>13</v>
      </c>
      <c r="Q646" t="s">
        <v>169</v>
      </c>
      <c r="V646" s="16">
        <v>0.74</v>
      </c>
      <c r="X646" t="s">
        <v>179</v>
      </c>
      <c r="Y646" t="s">
        <v>176</v>
      </c>
    </row>
    <row r="647" spans="1:25" x14ac:dyDescent="0.3">
      <c r="A647" t="s">
        <v>23</v>
      </c>
      <c r="B647" s="17">
        <v>2020</v>
      </c>
      <c r="C647" s="17">
        <v>12</v>
      </c>
      <c r="D647" t="s">
        <v>82</v>
      </c>
      <c r="E647" t="s">
        <v>177</v>
      </c>
      <c r="F647" s="18">
        <v>44006</v>
      </c>
      <c r="G647" s="18">
        <v>44007</v>
      </c>
      <c r="H647" s="17">
        <v>65</v>
      </c>
      <c r="I647" t="s">
        <v>11</v>
      </c>
      <c r="J647" t="s">
        <v>48</v>
      </c>
      <c r="K647" t="s">
        <v>128</v>
      </c>
      <c r="L647" t="s">
        <v>30</v>
      </c>
      <c r="N647" t="s">
        <v>55</v>
      </c>
      <c r="O647" t="s">
        <v>23</v>
      </c>
      <c r="P647" t="s">
        <v>13</v>
      </c>
      <c r="Q647" t="s">
        <v>169</v>
      </c>
      <c r="V647" s="16">
        <v>1.79</v>
      </c>
      <c r="X647" t="s">
        <v>179</v>
      </c>
      <c r="Y647" t="s">
        <v>176</v>
      </c>
    </row>
    <row r="648" spans="1:25" x14ac:dyDescent="0.3">
      <c r="A648" t="s">
        <v>23</v>
      </c>
      <c r="B648" s="17">
        <v>2020</v>
      </c>
      <c r="C648" s="17">
        <v>12</v>
      </c>
      <c r="D648" t="s">
        <v>82</v>
      </c>
      <c r="E648" t="s">
        <v>177</v>
      </c>
      <c r="F648" s="18">
        <v>44006</v>
      </c>
      <c r="G648" s="18">
        <v>44007</v>
      </c>
      <c r="H648" s="17">
        <v>66</v>
      </c>
      <c r="I648" t="s">
        <v>31</v>
      </c>
      <c r="J648" t="s">
        <v>48</v>
      </c>
      <c r="K648" t="s">
        <v>113</v>
      </c>
      <c r="L648" t="s">
        <v>30</v>
      </c>
      <c r="N648" t="s">
        <v>55</v>
      </c>
      <c r="O648" t="s">
        <v>23</v>
      </c>
      <c r="P648" t="s">
        <v>13</v>
      </c>
      <c r="Q648" t="s">
        <v>169</v>
      </c>
      <c r="V648" s="16">
        <v>357.47</v>
      </c>
      <c r="X648" t="s">
        <v>179</v>
      </c>
      <c r="Y648" t="s">
        <v>176</v>
      </c>
    </row>
    <row r="649" spans="1:25" x14ac:dyDescent="0.3">
      <c r="A649" t="s">
        <v>23</v>
      </c>
      <c r="B649" s="17">
        <v>2020</v>
      </c>
      <c r="C649" s="17">
        <v>12</v>
      </c>
      <c r="D649" t="s">
        <v>82</v>
      </c>
      <c r="E649" t="s">
        <v>177</v>
      </c>
      <c r="F649" s="18">
        <v>44006</v>
      </c>
      <c r="G649" s="18">
        <v>44007</v>
      </c>
      <c r="H649" s="17">
        <v>67</v>
      </c>
      <c r="I649" t="s">
        <v>31</v>
      </c>
      <c r="J649" t="s">
        <v>48</v>
      </c>
      <c r="K649" t="s">
        <v>123</v>
      </c>
      <c r="L649" t="s">
        <v>30</v>
      </c>
      <c r="N649" t="s">
        <v>55</v>
      </c>
      <c r="O649" t="s">
        <v>23</v>
      </c>
      <c r="P649" t="s">
        <v>13</v>
      </c>
      <c r="Q649" t="s">
        <v>169</v>
      </c>
      <c r="V649" s="16">
        <v>4.18</v>
      </c>
      <c r="X649" t="s">
        <v>179</v>
      </c>
      <c r="Y649" t="s">
        <v>176</v>
      </c>
    </row>
    <row r="650" spans="1:25" x14ac:dyDescent="0.3">
      <c r="A650" t="s">
        <v>23</v>
      </c>
      <c r="B650" s="17">
        <v>2020</v>
      </c>
      <c r="C650" s="17">
        <v>12</v>
      </c>
      <c r="D650" t="s">
        <v>82</v>
      </c>
      <c r="E650" t="s">
        <v>177</v>
      </c>
      <c r="F650" s="18">
        <v>44006</v>
      </c>
      <c r="G650" s="18">
        <v>44007</v>
      </c>
      <c r="H650" s="17">
        <v>68</v>
      </c>
      <c r="I650" t="s">
        <v>31</v>
      </c>
      <c r="J650" t="s">
        <v>48</v>
      </c>
      <c r="K650" t="s">
        <v>118</v>
      </c>
      <c r="L650" t="s">
        <v>30</v>
      </c>
      <c r="N650" t="s">
        <v>55</v>
      </c>
      <c r="O650" t="s">
        <v>23</v>
      </c>
      <c r="P650" t="s">
        <v>13</v>
      </c>
      <c r="Q650" t="s">
        <v>169</v>
      </c>
      <c r="V650" s="16">
        <v>42.97</v>
      </c>
      <c r="X650" t="s">
        <v>179</v>
      </c>
      <c r="Y650" t="s">
        <v>176</v>
      </c>
    </row>
    <row r="651" spans="1:25" x14ac:dyDescent="0.3">
      <c r="A651" t="s">
        <v>23</v>
      </c>
      <c r="B651" s="17">
        <v>2020</v>
      </c>
      <c r="C651" s="17">
        <v>12</v>
      </c>
      <c r="D651" t="s">
        <v>82</v>
      </c>
      <c r="E651" t="s">
        <v>177</v>
      </c>
      <c r="F651" s="18">
        <v>44006</v>
      </c>
      <c r="G651" s="18">
        <v>44007</v>
      </c>
      <c r="H651" s="17">
        <v>69</v>
      </c>
      <c r="I651" t="s">
        <v>31</v>
      </c>
      <c r="J651" t="s">
        <v>48</v>
      </c>
      <c r="K651" t="s">
        <v>121</v>
      </c>
      <c r="L651" t="s">
        <v>30</v>
      </c>
      <c r="N651" t="s">
        <v>55</v>
      </c>
      <c r="O651" t="s">
        <v>23</v>
      </c>
      <c r="P651" t="s">
        <v>13</v>
      </c>
      <c r="Q651" t="s">
        <v>169</v>
      </c>
      <c r="V651" s="16">
        <v>27.16</v>
      </c>
      <c r="X651" t="s">
        <v>179</v>
      </c>
      <c r="Y651" t="s">
        <v>176</v>
      </c>
    </row>
    <row r="652" spans="1:25" x14ac:dyDescent="0.3">
      <c r="A652" t="s">
        <v>23</v>
      </c>
      <c r="B652" s="17">
        <v>2020</v>
      </c>
      <c r="C652" s="17">
        <v>12</v>
      </c>
      <c r="D652" t="s">
        <v>82</v>
      </c>
      <c r="E652" t="s">
        <v>177</v>
      </c>
      <c r="F652" s="18">
        <v>44006</v>
      </c>
      <c r="G652" s="18">
        <v>44007</v>
      </c>
      <c r="H652" s="17">
        <v>70</v>
      </c>
      <c r="I652" t="s">
        <v>31</v>
      </c>
      <c r="J652" t="s">
        <v>48</v>
      </c>
      <c r="K652" t="s">
        <v>126</v>
      </c>
      <c r="L652" t="s">
        <v>30</v>
      </c>
      <c r="N652" t="s">
        <v>55</v>
      </c>
      <c r="O652" t="s">
        <v>23</v>
      </c>
      <c r="P652" t="s">
        <v>13</v>
      </c>
      <c r="Q652" t="s">
        <v>169</v>
      </c>
      <c r="V652" s="16">
        <v>4.68</v>
      </c>
      <c r="X652" t="s">
        <v>179</v>
      </c>
      <c r="Y652" t="s">
        <v>176</v>
      </c>
    </row>
    <row r="653" spans="1:25" x14ac:dyDescent="0.3">
      <c r="A653" t="s">
        <v>23</v>
      </c>
      <c r="B653" s="17">
        <v>2020</v>
      </c>
      <c r="C653" s="17">
        <v>12</v>
      </c>
      <c r="D653" t="s">
        <v>82</v>
      </c>
      <c r="E653" t="s">
        <v>177</v>
      </c>
      <c r="F653" s="18">
        <v>44006</v>
      </c>
      <c r="G653" s="18">
        <v>44007</v>
      </c>
      <c r="H653" s="17">
        <v>71</v>
      </c>
      <c r="I653" t="s">
        <v>31</v>
      </c>
      <c r="J653" t="s">
        <v>48</v>
      </c>
      <c r="K653" t="s">
        <v>127</v>
      </c>
      <c r="L653" t="s">
        <v>30</v>
      </c>
      <c r="N653" t="s">
        <v>55</v>
      </c>
      <c r="O653" t="s">
        <v>23</v>
      </c>
      <c r="P653" t="s">
        <v>13</v>
      </c>
      <c r="Q653" t="s">
        <v>169</v>
      </c>
      <c r="V653" s="16">
        <v>2.2200000000000002</v>
      </c>
      <c r="X653" t="s">
        <v>179</v>
      </c>
      <c r="Y653" t="s">
        <v>176</v>
      </c>
    </row>
    <row r="654" spans="1:25" x14ac:dyDescent="0.3">
      <c r="A654" t="s">
        <v>23</v>
      </c>
      <c r="B654" s="17">
        <v>2020</v>
      </c>
      <c r="C654" s="17">
        <v>12</v>
      </c>
      <c r="D654" t="s">
        <v>82</v>
      </c>
      <c r="E654" t="s">
        <v>177</v>
      </c>
      <c r="F654" s="18">
        <v>44006</v>
      </c>
      <c r="G654" s="18">
        <v>44007</v>
      </c>
      <c r="H654" s="17">
        <v>72</v>
      </c>
      <c r="I654" t="s">
        <v>31</v>
      </c>
      <c r="J654" t="s">
        <v>48</v>
      </c>
      <c r="K654" t="s">
        <v>128</v>
      </c>
      <c r="L654" t="s">
        <v>30</v>
      </c>
      <c r="N654" t="s">
        <v>55</v>
      </c>
      <c r="O654" t="s">
        <v>23</v>
      </c>
      <c r="P654" t="s">
        <v>13</v>
      </c>
      <c r="Q654" t="s">
        <v>169</v>
      </c>
      <c r="V654" s="16">
        <v>5.36</v>
      </c>
      <c r="X654" t="s">
        <v>179</v>
      </c>
      <c r="Y654" t="s">
        <v>176</v>
      </c>
    </row>
    <row r="655" spans="1:25" x14ac:dyDescent="0.3">
      <c r="A655" t="s">
        <v>23</v>
      </c>
      <c r="B655" s="17">
        <v>2020</v>
      </c>
      <c r="C655" s="17">
        <v>12</v>
      </c>
      <c r="D655" t="s">
        <v>82</v>
      </c>
      <c r="E655" t="s">
        <v>177</v>
      </c>
      <c r="F655" s="18">
        <v>44006</v>
      </c>
      <c r="G655" s="18">
        <v>44007</v>
      </c>
      <c r="H655" s="17">
        <v>223</v>
      </c>
      <c r="I655" t="s">
        <v>11</v>
      </c>
      <c r="J655" t="s">
        <v>48</v>
      </c>
      <c r="K655" t="s">
        <v>113</v>
      </c>
      <c r="L655" t="s">
        <v>30</v>
      </c>
      <c r="N655" t="s">
        <v>55</v>
      </c>
      <c r="O655" t="s">
        <v>23</v>
      </c>
      <c r="P655" t="s">
        <v>13</v>
      </c>
      <c r="Q655" t="s">
        <v>169</v>
      </c>
      <c r="V655" s="16">
        <v>140.25</v>
      </c>
      <c r="X655" t="s">
        <v>178</v>
      </c>
      <c r="Y655" t="s">
        <v>176</v>
      </c>
    </row>
    <row r="656" spans="1:25" x14ac:dyDescent="0.3">
      <c r="A656" t="s">
        <v>23</v>
      </c>
      <c r="B656" s="17">
        <v>2020</v>
      </c>
      <c r="C656" s="17">
        <v>12</v>
      </c>
      <c r="D656" t="s">
        <v>82</v>
      </c>
      <c r="E656" t="s">
        <v>177</v>
      </c>
      <c r="F656" s="18">
        <v>44006</v>
      </c>
      <c r="G656" s="18">
        <v>44007</v>
      </c>
      <c r="H656" s="17">
        <v>224</v>
      </c>
      <c r="I656" t="s">
        <v>11</v>
      </c>
      <c r="J656" t="s">
        <v>48</v>
      </c>
      <c r="K656" t="s">
        <v>123</v>
      </c>
      <c r="L656" t="s">
        <v>30</v>
      </c>
      <c r="N656" t="s">
        <v>55</v>
      </c>
      <c r="O656" t="s">
        <v>23</v>
      </c>
      <c r="P656" t="s">
        <v>13</v>
      </c>
      <c r="Q656" t="s">
        <v>169</v>
      </c>
      <c r="V656" s="16">
        <v>1.64</v>
      </c>
      <c r="X656" t="s">
        <v>178</v>
      </c>
      <c r="Y656" t="s">
        <v>176</v>
      </c>
    </row>
    <row r="657" spans="1:25" x14ac:dyDescent="0.3">
      <c r="A657" t="s">
        <v>23</v>
      </c>
      <c r="B657" s="17">
        <v>2020</v>
      </c>
      <c r="C657" s="17">
        <v>12</v>
      </c>
      <c r="D657" t="s">
        <v>82</v>
      </c>
      <c r="E657" t="s">
        <v>177</v>
      </c>
      <c r="F657" s="18">
        <v>44006</v>
      </c>
      <c r="G657" s="18">
        <v>44007</v>
      </c>
      <c r="H657" s="17">
        <v>225</v>
      </c>
      <c r="I657" t="s">
        <v>11</v>
      </c>
      <c r="J657" t="s">
        <v>48</v>
      </c>
      <c r="K657" t="s">
        <v>118</v>
      </c>
      <c r="L657" t="s">
        <v>30</v>
      </c>
      <c r="N657" t="s">
        <v>55</v>
      </c>
      <c r="O657" t="s">
        <v>23</v>
      </c>
      <c r="P657" t="s">
        <v>13</v>
      </c>
      <c r="Q657" t="s">
        <v>169</v>
      </c>
      <c r="V657" s="16">
        <v>18.96</v>
      </c>
      <c r="X657" t="s">
        <v>178</v>
      </c>
      <c r="Y657" t="s">
        <v>176</v>
      </c>
    </row>
    <row r="658" spans="1:25" x14ac:dyDescent="0.3">
      <c r="A658" t="s">
        <v>23</v>
      </c>
      <c r="B658" s="17">
        <v>2020</v>
      </c>
      <c r="C658" s="17">
        <v>12</v>
      </c>
      <c r="D658" t="s">
        <v>82</v>
      </c>
      <c r="E658" t="s">
        <v>177</v>
      </c>
      <c r="F658" s="18">
        <v>44006</v>
      </c>
      <c r="G658" s="18">
        <v>44007</v>
      </c>
      <c r="H658" s="17">
        <v>226</v>
      </c>
      <c r="I658" t="s">
        <v>11</v>
      </c>
      <c r="J658" t="s">
        <v>48</v>
      </c>
      <c r="K658" t="s">
        <v>121</v>
      </c>
      <c r="L658" t="s">
        <v>30</v>
      </c>
      <c r="N658" t="s">
        <v>55</v>
      </c>
      <c r="O658" t="s">
        <v>23</v>
      </c>
      <c r="P658" t="s">
        <v>13</v>
      </c>
      <c r="Q658" t="s">
        <v>169</v>
      </c>
      <c r="V658" s="16">
        <v>10.51</v>
      </c>
      <c r="X658" t="s">
        <v>178</v>
      </c>
      <c r="Y658" t="s">
        <v>176</v>
      </c>
    </row>
    <row r="659" spans="1:25" x14ac:dyDescent="0.3">
      <c r="A659" t="s">
        <v>23</v>
      </c>
      <c r="B659" s="17">
        <v>2020</v>
      </c>
      <c r="C659" s="17">
        <v>12</v>
      </c>
      <c r="D659" t="s">
        <v>82</v>
      </c>
      <c r="E659" t="s">
        <v>177</v>
      </c>
      <c r="F659" s="18">
        <v>44006</v>
      </c>
      <c r="G659" s="18">
        <v>44007</v>
      </c>
      <c r="H659" s="17">
        <v>227</v>
      </c>
      <c r="I659" t="s">
        <v>11</v>
      </c>
      <c r="J659" t="s">
        <v>48</v>
      </c>
      <c r="K659" t="s">
        <v>126</v>
      </c>
      <c r="L659" t="s">
        <v>30</v>
      </c>
      <c r="N659" t="s">
        <v>55</v>
      </c>
      <c r="O659" t="s">
        <v>23</v>
      </c>
      <c r="P659" t="s">
        <v>13</v>
      </c>
      <c r="Q659" t="s">
        <v>169</v>
      </c>
      <c r="V659" s="16">
        <v>1.84</v>
      </c>
      <c r="X659" t="s">
        <v>178</v>
      </c>
      <c r="Y659" t="s">
        <v>176</v>
      </c>
    </row>
    <row r="660" spans="1:25" x14ac:dyDescent="0.3">
      <c r="A660" t="s">
        <v>23</v>
      </c>
      <c r="B660" s="17">
        <v>2020</v>
      </c>
      <c r="C660" s="17">
        <v>12</v>
      </c>
      <c r="D660" t="s">
        <v>82</v>
      </c>
      <c r="E660" t="s">
        <v>177</v>
      </c>
      <c r="F660" s="18">
        <v>44006</v>
      </c>
      <c r="G660" s="18">
        <v>44007</v>
      </c>
      <c r="H660" s="17">
        <v>228</v>
      </c>
      <c r="I660" t="s">
        <v>11</v>
      </c>
      <c r="J660" t="s">
        <v>48</v>
      </c>
      <c r="K660" t="s">
        <v>135</v>
      </c>
      <c r="L660" t="s">
        <v>30</v>
      </c>
      <c r="N660" t="s">
        <v>55</v>
      </c>
      <c r="O660" t="s">
        <v>23</v>
      </c>
      <c r="P660" t="s">
        <v>13</v>
      </c>
      <c r="Q660" t="s">
        <v>169</v>
      </c>
      <c r="V660" s="16">
        <v>15.63</v>
      </c>
      <c r="X660" t="s">
        <v>178</v>
      </c>
      <c r="Y660" t="s">
        <v>176</v>
      </c>
    </row>
    <row r="661" spans="1:25" x14ac:dyDescent="0.3">
      <c r="A661" t="s">
        <v>23</v>
      </c>
      <c r="B661" s="17">
        <v>2020</v>
      </c>
      <c r="C661" s="17">
        <v>12</v>
      </c>
      <c r="D661" t="s">
        <v>82</v>
      </c>
      <c r="E661" t="s">
        <v>177</v>
      </c>
      <c r="F661" s="18">
        <v>44006</v>
      </c>
      <c r="G661" s="18">
        <v>44007</v>
      </c>
      <c r="H661" s="17">
        <v>229</v>
      </c>
      <c r="I661" t="s">
        <v>11</v>
      </c>
      <c r="J661" t="s">
        <v>48</v>
      </c>
      <c r="K661" t="s">
        <v>127</v>
      </c>
      <c r="L661" t="s">
        <v>30</v>
      </c>
      <c r="N661" t="s">
        <v>55</v>
      </c>
      <c r="O661" t="s">
        <v>23</v>
      </c>
      <c r="P661" t="s">
        <v>13</v>
      </c>
      <c r="Q661" t="s">
        <v>169</v>
      </c>
      <c r="V661" s="16">
        <v>0.87</v>
      </c>
      <c r="X661" t="s">
        <v>178</v>
      </c>
      <c r="Y661" t="s">
        <v>176</v>
      </c>
    </row>
    <row r="662" spans="1:25" x14ac:dyDescent="0.3">
      <c r="A662" t="s">
        <v>23</v>
      </c>
      <c r="B662" s="17">
        <v>2020</v>
      </c>
      <c r="C662" s="17">
        <v>12</v>
      </c>
      <c r="D662" t="s">
        <v>82</v>
      </c>
      <c r="E662" t="s">
        <v>177</v>
      </c>
      <c r="F662" s="18">
        <v>44006</v>
      </c>
      <c r="G662" s="18">
        <v>44007</v>
      </c>
      <c r="H662" s="17">
        <v>230</v>
      </c>
      <c r="I662" t="s">
        <v>31</v>
      </c>
      <c r="J662" t="s">
        <v>48</v>
      </c>
      <c r="K662" t="s">
        <v>113</v>
      </c>
      <c r="L662" t="s">
        <v>30</v>
      </c>
      <c r="N662" t="s">
        <v>55</v>
      </c>
      <c r="O662" t="s">
        <v>23</v>
      </c>
      <c r="P662" t="s">
        <v>13</v>
      </c>
      <c r="Q662" t="s">
        <v>169</v>
      </c>
      <c r="V662" s="16">
        <v>420.76</v>
      </c>
      <c r="X662" t="s">
        <v>178</v>
      </c>
      <c r="Y662" t="s">
        <v>176</v>
      </c>
    </row>
    <row r="663" spans="1:25" x14ac:dyDescent="0.3">
      <c r="A663" t="s">
        <v>23</v>
      </c>
      <c r="B663" s="17">
        <v>2020</v>
      </c>
      <c r="C663" s="17">
        <v>12</v>
      </c>
      <c r="D663" t="s">
        <v>82</v>
      </c>
      <c r="E663" t="s">
        <v>177</v>
      </c>
      <c r="F663" s="18">
        <v>44006</v>
      </c>
      <c r="G663" s="18">
        <v>44007</v>
      </c>
      <c r="H663" s="17">
        <v>231</v>
      </c>
      <c r="I663" t="s">
        <v>31</v>
      </c>
      <c r="J663" t="s">
        <v>48</v>
      </c>
      <c r="K663" t="s">
        <v>123</v>
      </c>
      <c r="L663" t="s">
        <v>30</v>
      </c>
      <c r="N663" t="s">
        <v>55</v>
      </c>
      <c r="O663" t="s">
        <v>23</v>
      </c>
      <c r="P663" t="s">
        <v>13</v>
      </c>
      <c r="Q663" t="s">
        <v>169</v>
      </c>
      <c r="V663" s="16">
        <v>4.92</v>
      </c>
      <c r="X663" t="s">
        <v>178</v>
      </c>
      <c r="Y663" t="s">
        <v>176</v>
      </c>
    </row>
    <row r="664" spans="1:25" x14ac:dyDescent="0.3">
      <c r="A664" t="s">
        <v>23</v>
      </c>
      <c r="B664" s="17">
        <v>2020</v>
      </c>
      <c r="C664" s="17">
        <v>12</v>
      </c>
      <c r="D664" t="s">
        <v>82</v>
      </c>
      <c r="E664" t="s">
        <v>177</v>
      </c>
      <c r="F664" s="18">
        <v>44006</v>
      </c>
      <c r="G664" s="18">
        <v>44007</v>
      </c>
      <c r="H664" s="17">
        <v>232</v>
      </c>
      <c r="I664" t="s">
        <v>31</v>
      </c>
      <c r="J664" t="s">
        <v>48</v>
      </c>
      <c r="K664" t="s">
        <v>118</v>
      </c>
      <c r="L664" t="s">
        <v>30</v>
      </c>
      <c r="N664" t="s">
        <v>55</v>
      </c>
      <c r="O664" t="s">
        <v>23</v>
      </c>
      <c r="P664" t="s">
        <v>13</v>
      </c>
      <c r="Q664" t="s">
        <v>169</v>
      </c>
      <c r="V664" s="16">
        <v>56.89</v>
      </c>
      <c r="X664" t="s">
        <v>178</v>
      </c>
      <c r="Y664" t="s">
        <v>176</v>
      </c>
    </row>
    <row r="665" spans="1:25" x14ac:dyDescent="0.3">
      <c r="A665" t="s">
        <v>23</v>
      </c>
      <c r="B665" s="17">
        <v>2020</v>
      </c>
      <c r="C665" s="17">
        <v>12</v>
      </c>
      <c r="D665" t="s">
        <v>82</v>
      </c>
      <c r="E665" t="s">
        <v>177</v>
      </c>
      <c r="F665" s="18">
        <v>44006</v>
      </c>
      <c r="G665" s="18">
        <v>44007</v>
      </c>
      <c r="H665" s="17">
        <v>233</v>
      </c>
      <c r="I665" t="s">
        <v>31</v>
      </c>
      <c r="J665" t="s">
        <v>48</v>
      </c>
      <c r="K665" t="s">
        <v>121</v>
      </c>
      <c r="L665" t="s">
        <v>30</v>
      </c>
      <c r="N665" t="s">
        <v>55</v>
      </c>
      <c r="O665" t="s">
        <v>23</v>
      </c>
      <c r="P665" t="s">
        <v>13</v>
      </c>
      <c r="Q665" t="s">
        <v>169</v>
      </c>
      <c r="V665" s="16">
        <v>31.52</v>
      </c>
      <c r="X665" t="s">
        <v>178</v>
      </c>
      <c r="Y665" t="s">
        <v>176</v>
      </c>
    </row>
    <row r="666" spans="1:25" x14ac:dyDescent="0.3">
      <c r="A666" t="s">
        <v>23</v>
      </c>
      <c r="B666" s="17">
        <v>2020</v>
      </c>
      <c r="C666" s="17">
        <v>12</v>
      </c>
      <c r="D666" t="s">
        <v>82</v>
      </c>
      <c r="E666" t="s">
        <v>177</v>
      </c>
      <c r="F666" s="18">
        <v>44006</v>
      </c>
      <c r="G666" s="18">
        <v>44007</v>
      </c>
      <c r="H666" s="17">
        <v>234</v>
      </c>
      <c r="I666" t="s">
        <v>31</v>
      </c>
      <c r="J666" t="s">
        <v>48</v>
      </c>
      <c r="K666" t="s">
        <v>126</v>
      </c>
      <c r="L666" t="s">
        <v>30</v>
      </c>
      <c r="N666" t="s">
        <v>55</v>
      </c>
      <c r="O666" t="s">
        <v>23</v>
      </c>
      <c r="P666" t="s">
        <v>13</v>
      </c>
      <c r="Q666" t="s">
        <v>169</v>
      </c>
      <c r="V666" s="16">
        <v>5.51</v>
      </c>
      <c r="X666" t="s">
        <v>178</v>
      </c>
      <c r="Y666" t="s">
        <v>176</v>
      </c>
    </row>
    <row r="667" spans="1:25" x14ac:dyDescent="0.3">
      <c r="A667" t="s">
        <v>23</v>
      </c>
      <c r="B667" s="17">
        <v>2020</v>
      </c>
      <c r="C667" s="17">
        <v>12</v>
      </c>
      <c r="D667" t="s">
        <v>82</v>
      </c>
      <c r="E667" t="s">
        <v>177</v>
      </c>
      <c r="F667" s="18">
        <v>44006</v>
      </c>
      <c r="G667" s="18">
        <v>44007</v>
      </c>
      <c r="H667" s="17">
        <v>235</v>
      </c>
      <c r="I667" t="s">
        <v>31</v>
      </c>
      <c r="J667" t="s">
        <v>48</v>
      </c>
      <c r="K667" t="s">
        <v>135</v>
      </c>
      <c r="L667" t="s">
        <v>30</v>
      </c>
      <c r="N667" t="s">
        <v>55</v>
      </c>
      <c r="O667" t="s">
        <v>23</v>
      </c>
      <c r="P667" t="s">
        <v>13</v>
      </c>
      <c r="Q667" t="s">
        <v>169</v>
      </c>
      <c r="V667" s="16">
        <v>46.89</v>
      </c>
      <c r="X667" t="s">
        <v>178</v>
      </c>
      <c r="Y667" t="s">
        <v>176</v>
      </c>
    </row>
    <row r="668" spans="1:25" x14ac:dyDescent="0.3">
      <c r="A668" t="s">
        <v>23</v>
      </c>
      <c r="B668" s="17">
        <v>2020</v>
      </c>
      <c r="C668" s="17">
        <v>12</v>
      </c>
      <c r="D668" t="s">
        <v>82</v>
      </c>
      <c r="E668" t="s">
        <v>177</v>
      </c>
      <c r="F668" s="18">
        <v>44006</v>
      </c>
      <c r="G668" s="18">
        <v>44007</v>
      </c>
      <c r="H668" s="17">
        <v>236</v>
      </c>
      <c r="I668" t="s">
        <v>31</v>
      </c>
      <c r="J668" t="s">
        <v>48</v>
      </c>
      <c r="K668" t="s">
        <v>127</v>
      </c>
      <c r="L668" t="s">
        <v>30</v>
      </c>
      <c r="N668" t="s">
        <v>55</v>
      </c>
      <c r="O668" t="s">
        <v>23</v>
      </c>
      <c r="P668" t="s">
        <v>13</v>
      </c>
      <c r="Q668" t="s">
        <v>169</v>
      </c>
      <c r="V668" s="16">
        <v>2.61</v>
      </c>
      <c r="X668" t="s">
        <v>178</v>
      </c>
      <c r="Y668" t="s">
        <v>176</v>
      </c>
    </row>
    <row r="669" spans="1:25" x14ac:dyDescent="0.3">
      <c r="A669" t="s">
        <v>23</v>
      </c>
      <c r="B669" s="17">
        <v>2020</v>
      </c>
      <c r="C669" s="17">
        <v>12</v>
      </c>
      <c r="D669" t="s">
        <v>82</v>
      </c>
      <c r="E669" t="s">
        <v>177</v>
      </c>
      <c r="F669" s="18">
        <v>44006</v>
      </c>
      <c r="G669" s="18">
        <v>44007</v>
      </c>
      <c r="H669" s="17">
        <v>524</v>
      </c>
      <c r="I669" t="s">
        <v>11</v>
      </c>
      <c r="K669" t="s">
        <v>25</v>
      </c>
      <c r="L669" t="s">
        <v>28</v>
      </c>
      <c r="P669" t="s">
        <v>13</v>
      </c>
      <c r="V669" s="16">
        <v>-337.71</v>
      </c>
      <c r="X669" t="s">
        <v>41</v>
      </c>
      <c r="Y669" t="s">
        <v>176</v>
      </c>
    </row>
    <row r="670" spans="1:25" x14ac:dyDescent="0.3">
      <c r="A670" t="s">
        <v>23</v>
      </c>
      <c r="B670" s="17">
        <v>2020</v>
      </c>
      <c r="C670" s="17">
        <v>12</v>
      </c>
      <c r="D670" t="s">
        <v>82</v>
      </c>
      <c r="E670" t="s">
        <v>177</v>
      </c>
      <c r="F670" s="18">
        <v>44006</v>
      </c>
      <c r="G670" s="18">
        <v>44007</v>
      </c>
      <c r="H670" s="17">
        <v>526</v>
      </c>
      <c r="I670" t="s">
        <v>31</v>
      </c>
      <c r="K670" t="s">
        <v>25</v>
      </c>
      <c r="L670" t="s">
        <v>28</v>
      </c>
      <c r="P670" t="s">
        <v>13</v>
      </c>
      <c r="V670" s="16">
        <v>-1013.14</v>
      </c>
      <c r="X670" t="s">
        <v>41</v>
      </c>
      <c r="Y670" t="s">
        <v>176</v>
      </c>
    </row>
    <row r="671" spans="1:25" x14ac:dyDescent="0.3">
      <c r="A671" t="s">
        <v>23</v>
      </c>
      <c r="B671" s="17">
        <v>2020</v>
      </c>
      <c r="C671" s="17">
        <v>998</v>
      </c>
      <c r="D671" t="s">
        <v>82</v>
      </c>
      <c r="E671" t="s">
        <v>175</v>
      </c>
      <c r="F671" s="18">
        <v>44012</v>
      </c>
      <c r="G671" s="18">
        <v>44034</v>
      </c>
      <c r="H671" s="17">
        <v>205</v>
      </c>
      <c r="I671" t="s">
        <v>11</v>
      </c>
      <c r="K671" t="s">
        <v>25</v>
      </c>
      <c r="L671" t="s">
        <v>28</v>
      </c>
      <c r="O671" t="s">
        <v>23</v>
      </c>
      <c r="P671" t="s">
        <v>13</v>
      </c>
      <c r="Q671" t="s">
        <v>169</v>
      </c>
      <c r="V671" s="16">
        <v>2934.57</v>
      </c>
      <c r="W671" t="s">
        <v>173</v>
      </c>
      <c r="X671" t="s">
        <v>41</v>
      </c>
      <c r="Y671" t="s">
        <v>171</v>
      </c>
    </row>
    <row r="672" spans="1:25" x14ac:dyDescent="0.3">
      <c r="A672" t="s">
        <v>23</v>
      </c>
      <c r="B672" s="17">
        <v>2020</v>
      </c>
      <c r="C672" s="17">
        <v>998</v>
      </c>
      <c r="D672" t="s">
        <v>82</v>
      </c>
      <c r="E672" t="s">
        <v>175</v>
      </c>
      <c r="F672" s="18">
        <v>44012</v>
      </c>
      <c r="G672" s="18">
        <v>44034</v>
      </c>
      <c r="H672" s="17">
        <v>206</v>
      </c>
      <c r="I672" t="s">
        <v>11</v>
      </c>
      <c r="K672" t="s">
        <v>174</v>
      </c>
      <c r="L672" t="s">
        <v>28</v>
      </c>
      <c r="O672" t="s">
        <v>23</v>
      </c>
      <c r="P672" t="s">
        <v>13</v>
      </c>
      <c r="Q672" t="s">
        <v>169</v>
      </c>
      <c r="V672" s="16">
        <v>-2934.57</v>
      </c>
      <c r="W672" t="s">
        <v>173</v>
      </c>
      <c r="X672" t="s">
        <v>172</v>
      </c>
      <c r="Y672" t="s">
        <v>171</v>
      </c>
    </row>
    <row r="673" spans="1:25" x14ac:dyDescent="0.3">
      <c r="A673" t="s">
        <v>23</v>
      </c>
      <c r="B673" s="17">
        <v>2021</v>
      </c>
      <c r="C673" s="17">
        <v>1</v>
      </c>
      <c r="D673" t="s">
        <v>81</v>
      </c>
      <c r="E673" t="s">
        <v>257</v>
      </c>
      <c r="F673" s="18">
        <v>44019</v>
      </c>
      <c r="G673" s="18">
        <v>44019</v>
      </c>
      <c r="H673" s="17">
        <v>17</v>
      </c>
      <c r="I673" t="s">
        <v>31</v>
      </c>
      <c r="K673" t="s">
        <v>25</v>
      </c>
      <c r="L673" t="s">
        <v>28</v>
      </c>
      <c r="P673" t="s">
        <v>13</v>
      </c>
      <c r="V673" s="16">
        <v>1013.14</v>
      </c>
      <c r="W673" t="s">
        <v>258</v>
      </c>
      <c r="X673" t="s">
        <v>259</v>
      </c>
      <c r="Y673" t="s">
        <v>77</v>
      </c>
    </row>
    <row r="674" spans="1:25" x14ac:dyDescent="0.3">
      <c r="A674" t="s">
        <v>23</v>
      </c>
      <c r="B674" s="17">
        <v>2021</v>
      </c>
      <c r="C674" s="17">
        <v>1</v>
      </c>
      <c r="D674" t="s">
        <v>81</v>
      </c>
      <c r="E674" t="s">
        <v>257</v>
      </c>
      <c r="F674" s="18">
        <v>44019</v>
      </c>
      <c r="G674" s="18">
        <v>44019</v>
      </c>
      <c r="H674" s="17">
        <v>23</v>
      </c>
      <c r="I674" t="s">
        <v>31</v>
      </c>
      <c r="K674" t="s">
        <v>76</v>
      </c>
      <c r="L674" t="s">
        <v>38</v>
      </c>
      <c r="O674" t="s">
        <v>23</v>
      </c>
      <c r="P674" t="s">
        <v>13</v>
      </c>
      <c r="Q674" t="s">
        <v>169</v>
      </c>
      <c r="V674" s="16">
        <v>-1013.14</v>
      </c>
      <c r="W674" t="s">
        <v>258</v>
      </c>
      <c r="X674" t="s">
        <v>259</v>
      </c>
      <c r="Y674" t="s">
        <v>77</v>
      </c>
    </row>
    <row r="675" spans="1:25" x14ac:dyDescent="0.3">
      <c r="A675" t="s">
        <v>23</v>
      </c>
      <c r="B675" s="17">
        <v>2021</v>
      </c>
      <c r="C675" s="17">
        <v>1</v>
      </c>
      <c r="D675" t="s">
        <v>82</v>
      </c>
      <c r="E675" t="s">
        <v>260</v>
      </c>
      <c r="F675" s="18">
        <v>44043</v>
      </c>
      <c r="G675" s="18">
        <v>44049</v>
      </c>
      <c r="H675" s="17">
        <v>50</v>
      </c>
      <c r="I675" t="s">
        <v>11</v>
      </c>
      <c r="J675" t="s">
        <v>48</v>
      </c>
      <c r="K675" t="s">
        <v>113</v>
      </c>
      <c r="L675" t="s">
        <v>30</v>
      </c>
      <c r="N675" t="s">
        <v>55</v>
      </c>
      <c r="O675" t="s">
        <v>23</v>
      </c>
      <c r="P675" t="s">
        <v>13</v>
      </c>
      <c r="Q675" t="s">
        <v>169</v>
      </c>
      <c r="V675" s="16">
        <v>178.74</v>
      </c>
      <c r="X675" t="s">
        <v>261</v>
      </c>
      <c r="Y675" t="s">
        <v>262</v>
      </c>
    </row>
    <row r="676" spans="1:25" x14ac:dyDescent="0.3">
      <c r="A676" t="s">
        <v>23</v>
      </c>
      <c r="B676" s="17">
        <v>2021</v>
      </c>
      <c r="C676" s="17">
        <v>1</v>
      </c>
      <c r="D676" t="s">
        <v>82</v>
      </c>
      <c r="E676" t="s">
        <v>260</v>
      </c>
      <c r="F676" s="18">
        <v>44043</v>
      </c>
      <c r="G676" s="18">
        <v>44049</v>
      </c>
      <c r="H676" s="17">
        <v>51</v>
      </c>
      <c r="I676" t="s">
        <v>11</v>
      </c>
      <c r="J676" t="s">
        <v>48</v>
      </c>
      <c r="K676" t="s">
        <v>123</v>
      </c>
      <c r="L676" t="s">
        <v>30</v>
      </c>
      <c r="N676" t="s">
        <v>55</v>
      </c>
      <c r="O676" t="s">
        <v>23</v>
      </c>
      <c r="P676" t="s">
        <v>13</v>
      </c>
      <c r="Q676" t="s">
        <v>169</v>
      </c>
      <c r="V676" s="16">
        <v>2.0299999999999998</v>
      </c>
      <c r="X676" t="s">
        <v>261</v>
      </c>
      <c r="Y676" t="s">
        <v>262</v>
      </c>
    </row>
    <row r="677" spans="1:25" x14ac:dyDescent="0.3">
      <c r="A677" t="s">
        <v>23</v>
      </c>
      <c r="B677" s="17">
        <v>2021</v>
      </c>
      <c r="C677" s="17">
        <v>1</v>
      </c>
      <c r="D677" t="s">
        <v>82</v>
      </c>
      <c r="E677" t="s">
        <v>260</v>
      </c>
      <c r="F677" s="18">
        <v>44043</v>
      </c>
      <c r="G677" s="18">
        <v>44049</v>
      </c>
      <c r="H677" s="17">
        <v>52</v>
      </c>
      <c r="I677" t="s">
        <v>11</v>
      </c>
      <c r="J677" t="s">
        <v>48</v>
      </c>
      <c r="K677" t="s">
        <v>118</v>
      </c>
      <c r="L677" t="s">
        <v>30</v>
      </c>
      <c r="N677" t="s">
        <v>55</v>
      </c>
      <c r="O677" t="s">
        <v>23</v>
      </c>
      <c r="P677" t="s">
        <v>13</v>
      </c>
      <c r="Q677" t="s">
        <v>169</v>
      </c>
      <c r="V677" s="16">
        <v>22.6</v>
      </c>
      <c r="X677" t="s">
        <v>261</v>
      </c>
      <c r="Y677" t="s">
        <v>262</v>
      </c>
    </row>
    <row r="678" spans="1:25" x14ac:dyDescent="0.3">
      <c r="A678" t="s">
        <v>23</v>
      </c>
      <c r="B678" s="17">
        <v>2021</v>
      </c>
      <c r="C678" s="17">
        <v>1</v>
      </c>
      <c r="D678" t="s">
        <v>82</v>
      </c>
      <c r="E678" t="s">
        <v>260</v>
      </c>
      <c r="F678" s="18">
        <v>44043</v>
      </c>
      <c r="G678" s="18">
        <v>44049</v>
      </c>
      <c r="H678" s="17">
        <v>53</v>
      </c>
      <c r="I678" t="s">
        <v>11</v>
      </c>
      <c r="J678" t="s">
        <v>48</v>
      </c>
      <c r="K678" t="s">
        <v>121</v>
      </c>
      <c r="L678" t="s">
        <v>30</v>
      </c>
      <c r="N678" t="s">
        <v>55</v>
      </c>
      <c r="O678" t="s">
        <v>23</v>
      </c>
      <c r="P678" t="s">
        <v>13</v>
      </c>
      <c r="Q678" t="s">
        <v>169</v>
      </c>
      <c r="V678" s="16">
        <v>13.38</v>
      </c>
      <c r="X678" t="s">
        <v>261</v>
      </c>
      <c r="Y678" t="s">
        <v>262</v>
      </c>
    </row>
    <row r="679" spans="1:25" x14ac:dyDescent="0.3">
      <c r="A679" t="s">
        <v>23</v>
      </c>
      <c r="B679" s="17">
        <v>2021</v>
      </c>
      <c r="C679" s="17">
        <v>1</v>
      </c>
      <c r="D679" t="s">
        <v>82</v>
      </c>
      <c r="E679" t="s">
        <v>260</v>
      </c>
      <c r="F679" s="18">
        <v>44043</v>
      </c>
      <c r="G679" s="18">
        <v>44049</v>
      </c>
      <c r="H679" s="17">
        <v>54</v>
      </c>
      <c r="I679" t="s">
        <v>11</v>
      </c>
      <c r="J679" t="s">
        <v>48</v>
      </c>
      <c r="K679" t="s">
        <v>126</v>
      </c>
      <c r="L679" t="s">
        <v>30</v>
      </c>
      <c r="N679" t="s">
        <v>55</v>
      </c>
      <c r="O679" t="s">
        <v>23</v>
      </c>
      <c r="P679" t="s">
        <v>13</v>
      </c>
      <c r="Q679" t="s">
        <v>169</v>
      </c>
      <c r="V679" s="16">
        <v>2.38</v>
      </c>
      <c r="X679" t="s">
        <v>261</v>
      </c>
      <c r="Y679" t="s">
        <v>262</v>
      </c>
    </row>
    <row r="680" spans="1:25" x14ac:dyDescent="0.3">
      <c r="A680" t="s">
        <v>23</v>
      </c>
      <c r="B680" s="17">
        <v>2021</v>
      </c>
      <c r="C680" s="17">
        <v>1</v>
      </c>
      <c r="D680" t="s">
        <v>82</v>
      </c>
      <c r="E680" t="s">
        <v>260</v>
      </c>
      <c r="F680" s="18">
        <v>44043</v>
      </c>
      <c r="G680" s="18">
        <v>44049</v>
      </c>
      <c r="H680" s="17">
        <v>55</v>
      </c>
      <c r="I680" t="s">
        <v>11</v>
      </c>
      <c r="J680" t="s">
        <v>48</v>
      </c>
      <c r="K680" t="s">
        <v>127</v>
      </c>
      <c r="L680" t="s">
        <v>30</v>
      </c>
      <c r="N680" t="s">
        <v>55</v>
      </c>
      <c r="O680" t="s">
        <v>23</v>
      </c>
      <c r="P680" t="s">
        <v>13</v>
      </c>
      <c r="Q680" t="s">
        <v>169</v>
      </c>
      <c r="V680" s="16">
        <v>1.1000000000000001</v>
      </c>
      <c r="X680" t="s">
        <v>261</v>
      </c>
      <c r="Y680" t="s">
        <v>262</v>
      </c>
    </row>
    <row r="681" spans="1:25" x14ac:dyDescent="0.3">
      <c r="A681" t="s">
        <v>23</v>
      </c>
      <c r="B681" s="17">
        <v>2021</v>
      </c>
      <c r="C681" s="17">
        <v>1</v>
      </c>
      <c r="D681" t="s">
        <v>82</v>
      </c>
      <c r="E681" t="s">
        <v>260</v>
      </c>
      <c r="F681" s="18">
        <v>44043</v>
      </c>
      <c r="G681" s="18">
        <v>44049</v>
      </c>
      <c r="H681" s="17">
        <v>56</v>
      </c>
      <c r="I681" t="s">
        <v>11</v>
      </c>
      <c r="J681" t="s">
        <v>48</v>
      </c>
      <c r="K681" t="s">
        <v>128</v>
      </c>
      <c r="L681" t="s">
        <v>30</v>
      </c>
      <c r="N681" t="s">
        <v>55</v>
      </c>
      <c r="O681" t="s">
        <v>23</v>
      </c>
      <c r="P681" t="s">
        <v>13</v>
      </c>
      <c r="Q681" t="s">
        <v>169</v>
      </c>
      <c r="V681" s="16">
        <v>2.68</v>
      </c>
      <c r="X681" t="s">
        <v>261</v>
      </c>
      <c r="Y681" t="s">
        <v>262</v>
      </c>
    </row>
    <row r="682" spans="1:25" x14ac:dyDescent="0.3">
      <c r="A682" t="s">
        <v>23</v>
      </c>
      <c r="B682" s="17">
        <v>2021</v>
      </c>
      <c r="C682" s="17">
        <v>1</v>
      </c>
      <c r="D682" t="s">
        <v>82</v>
      </c>
      <c r="E682" t="s">
        <v>260</v>
      </c>
      <c r="F682" s="18">
        <v>44043</v>
      </c>
      <c r="G682" s="18">
        <v>44049</v>
      </c>
      <c r="H682" s="17">
        <v>57</v>
      </c>
      <c r="I682" t="s">
        <v>31</v>
      </c>
      <c r="J682" t="s">
        <v>48</v>
      </c>
      <c r="K682" t="s">
        <v>113</v>
      </c>
      <c r="L682" t="s">
        <v>30</v>
      </c>
      <c r="N682" t="s">
        <v>55</v>
      </c>
      <c r="O682" t="s">
        <v>23</v>
      </c>
      <c r="P682" t="s">
        <v>13</v>
      </c>
      <c r="Q682" t="s">
        <v>169</v>
      </c>
      <c r="V682" s="16">
        <v>536.21</v>
      </c>
      <c r="X682" t="s">
        <v>261</v>
      </c>
      <c r="Y682" t="s">
        <v>262</v>
      </c>
    </row>
    <row r="683" spans="1:25" x14ac:dyDescent="0.3">
      <c r="A683" t="s">
        <v>23</v>
      </c>
      <c r="B683" s="17">
        <v>2021</v>
      </c>
      <c r="C683" s="17">
        <v>1</v>
      </c>
      <c r="D683" t="s">
        <v>82</v>
      </c>
      <c r="E683" t="s">
        <v>260</v>
      </c>
      <c r="F683" s="18">
        <v>44043</v>
      </c>
      <c r="G683" s="18">
        <v>44049</v>
      </c>
      <c r="H683" s="17">
        <v>58</v>
      </c>
      <c r="I683" t="s">
        <v>31</v>
      </c>
      <c r="J683" t="s">
        <v>48</v>
      </c>
      <c r="K683" t="s">
        <v>123</v>
      </c>
      <c r="L683" t="s">
        <v>30</v>
      </c>
      <c r="N683" t="s">
        <v>55</v>
      </c>
      <c r="O683" t="s">
        <v>23</v>
      </c>
      <c r="P683" t="s">
        <v>13</v>
      </c>
      <c r="Q683" t="s">
        <v>169</v>
      </c>
      <c r="V683" s="16">
        <v>6.1</v>
      </c>
      <c r="X683" t="s">
        <v>261</v>
      </c>
      <c r="Y683" t="s">
        <v>262</v>
      </c>
    </row>
    <row r="684" spans="1:25" x14ac:dyDescent="0.3">
      <c r="A684" t="s">
        <v>23</v>
      </c>
      <c r="B684" s="17">
        <v>2021</v>
      </c>
      <c r="C684" s="17">
        <v>1</v>
      </c>
      <c r="D684" t="s">
        <v>82</v>
      </c>
      <c r="E684" t="s">
        <v>260</v>
      </c>
      <c r="F684" s="18">
        <v>44043</v>
      </c>
      <c r="G684" s="18">
        <v>44049</v>
      </c>
      <c r="H684" s="17">
        <v>59</v>
      </c>
      <c r="I684" t="s">
        <v>31</v>
      </c>
      <c r="J684" t="s">
        <v>48</v>
      </c>
      <c r="K684" t="s">
        <v>118</v>
      </c>
      <c r="L684" t="s">
        <v>30</v>
      </c>
      <c r="N684" t="s">
        <v>55</v>
      </c>
      <c r="O684" t="s">
        <v>23</v>
      </c>
      <c r="P684" t="s">
        <v>13</v>
      </c>
      <c r="Q684" t="s">
        <v>169</v>
      </c>
      <c r="V684" s="16">
        <v>67.81</v>
      </c>
      <c r="X684" t="s">
        <v>261</v>
      </c>
      <c r="Y684" t="s">
        <v>262</v>
      </c>
    </row>
    <row r="685" spans="1:25" x14ac:dyDescent="0.3">
      <c r="A685" t="s">
        <v>23</v>
      </c>
      <c r="B685" s="17">
        <v>2021</v>
      </c>
      <c r="C685" s="17">
        <v>1</v>
      </c>
      <c r="D685" t="s">
        <v>82</v>
      </c>
      <c r="E685" t="s">
        <v>260</v>
      </c>
      <c r="F685" s="18">
        <v>44043</v>
      </c>
      <c r="G685" s="18">
        <v>44049</v>
      </c>
      <c r="H685" s="17">
        <v>60</v>
      </c>
      <c r="I685" t="s">
        <v>31</v>
      </c>
      <c r="J685" t="s">
        <v>48</v>
      </c>
      <c r="K685" t="s">
        <v>121</v>
      </c>
      <c r="L685" t="s">
        <v>30</v>
      </c>
      <c r="N685" t="s">
        <v>55</v>
      </c>
      <c r="O685" t="s">
        <v>23</v>
      </c>
      <c r="P685" t="s">
        <v>13</v>
      </c>
      <c r="Q685" t="s">
        <v>169</v>
      </c>
      <c r="V685" s="16">
        <v>40.15</v>
      </c>
      <c r="X685" t="s">
        <v>261</v>
      </c>
      <c r="Y685" t="s">
        <v>262</v>
      </c>
    </row>
    <row r="686" spans="1:25" x14ac:dyDescent="0.3">
      <c r="A686" t="s">
        <v>23</v>
      </c>
      <c r="B686" s="17">
        <v>2021</v>
      </c>
      <c r="C686" s="17">
        <v>1</v>
      </c>
      <c r="D686" t="s">
        <v>82</v>
      </c>
      <c r="E686" t="s">
        <v>260</v>
      </c>
      <c r="F686" s="18">
        <v>44043</v>
      </c>
      <c r="G686" s="18">
        <v>44049</v>
      </c>
      <c r="H686" s="17">
        <v>61</v>
      </c>
      <c r="I686" t="s">
        <v>31</v>
      </c>
      <c r="J686" t="s">
        <v>48</v>
      </c>
      <c r="K686" t="s">
        <v>126</v>
      </c>
      <c r="L686" t="s">
        <v>30</v>
      </c>
      <c r="N686" t="s">
        <v>55</v>
      </c>
      <c r="O686" t="s">
        <v>23</v>
      </c>
      <c r="P686" t="s">
        <v>13</v>
      </c>
      <c r="Q686" t="s">
        <v>169</v>
      </c>
      <c r="V686" s="16">
        <v>7.13</v>
      </c>
      <c r="X686" t="s">
        <v>261</v>
      </c>
      <c r="Y686" t="s">
        <v>262</v>
      </c>
    </row>
    <row r="687" spans="1:25" x14ac:dyDescent="0.3">
      <c r="A687" t="s">
        <v>23</v>
      </c>
      <c r="B687" s="17">
        <v>2021</v>
      </c>
      <c r="C687" s="17">
        <v>1</v>
      </c>
      <c r="D687" t="s">
        <v>82</v>
      </c>
      <c r="E687" t="s">
        <v>260</v>
      </c>
      <c r="F687" s="18">
        <v>44043</v>
      </c>
      <c r="G687" s="18">
        <v>44049</v>
      </c>
      <c r="H687" s="17">
        <v>62</v>
      </c>
      <c r="I687" t="s">
        <v>31</v>
      </c>
      <c r="J687" t="s">
        <v>48</v>
      </c>
      <c r="K687" t="s">
        <v>127</v>
      </c>
      <c r="L687" t="s">
        <v>30</v>
      </c>
      <c r="N687" t="s">
        <v>55</v>
      </c>
      <c r="O687" t="s">
        <v>23</v>
      </c>
      <c r="P687" t="s">
        <v>13</v>
      </c>
      <c r="Q687" t="s">
        <v>169</v>
      </c>
      <c r="V687" s="16">
        <v>3.29</v>
      </c>
      <c r="X687" t="s">
        <v>261</v>
      </c>
      <c r="Y687" t="s">
        <v>262</v>
      </c>
    </row>
    <row r="688" spans="1:25" x14ac:dyDescent="0.3">
      <c r="A688" t="s">
        <v>23</v>
      </c>
      <c r="B688" s="17">
        <v>2021</v>
      </c>
      <c r="C688" s="17">
        <v>1</v>
      </c>
      <c r="D688" t="s">
        <v>82</v>
      </c>
      <c r="E688" t="s">
        <v>260</v>
      </c>
      <c r="F688" s="18">
        <v>44043</v>
      </c>
      <c r="G688" s="18">
        <v>44049</v>
      </c>
      <c r="H688" s="17">
        <v>63</v>
      </c>
      <c r="I688" t="s">
        <v>31</v>
      </c>
      <c r="J688" t="s">
        <v>48</v>
      </c>
      <c r="K688" t="s">
        <v>128</v>
      </c>
      <c r="L688" t="s">
        <v>30</v>
      </c>
      <c r="N688" t="s">
        <v>55</v>
      </c>
      <c r="O688" t="s">
        <v>23</v>
      </c>
      <c r="P688" t="s">
        <v>13</v>
      </c>
      <c r="Q688" t="s">
        <v>169</v>
      </c>
      <c r="V688" s="16">
        <v>8.0399999999999991</v>
      </c>
      <c r="X688" t="s">
        <v>261</v>
      </c>
      <c r="Y688" t="s">
        <v>262</v>
      </c>
    </row>
    <row r="689" spans="1:25" x14ac:dyDescent="0.3">
      <c r="A689" t="s">
        <v>23</v>
      </c>
      <c r="B689" s="17">
        <v>2021</v>
      </c>
      <c r="C689" s="17">
        <v>1</v>
      </c>
      <c r="D689" t="s">
        <v>82</v>
      </c>
      <c r="E689" t="s">
        <v>260</v>
      </c>
      <c r="F689" s="18">
        <v>44043</v>
      </c>
      <c r="G689" s="18">
        <v>44049</v>
      </c>
      <c r="H689" s="17">
        <v>221</v>
      </c>
      <c r="I689" t="s">
        <v>31</v>
      </c>
      <c r="J689" t="s">
        <v>48</v>
      </c>
      <c r="K689" t="s">
        <v>113</v>
      </c>
      <c r="L689" t="s">
        <v>30</v>
      </c>
      <c r="N689" t="s">
        <v>55</v>
      </c>
      <c r="O689" t="s">
        <v>23</v>
      </c>
      <c r="P689" t="s">
        <v>13</v>
      </c>
      <c r="Q689" t="s">
        <v>169</v>
      </c>
      <c r="V689" s="16">
        <v>1590.57</v>
      </c>
      <c r="X689" t="s">
        <v>263</v>
      </c>
      <c r="Y689" t="s">
        <v>262</v>
      </c>
    </row>
    <row r="690" spans="1:25" x14ac:dyDescent="0.3">
      <c r="A690" t="s">
        <v>23</v>
      </c>
      <c r="B690" s="17">
        <v>2021</v>
      </c>
      <c r="C690" s="17">
        <v>1</v>
      </c>
      <c r="D690" t="s">
        <v>82</v>
      </c>
      <c r="E690" t="s">
        <v>260</v>
      </c>
      <c r="F690" s="18">
        <v>44043</v>
      </c>
      <c r="G690" s="18">
        <v>44049</v>
      </c>
      <c r="H690" s="17">
        <v>222</v>
      </c>
      <c r="I690" t="s">
        <v>31</v>
      </c>
      <c r="J690" t="s">
        <v>48</v>
      </c>
      <c r="K690" t="s">
        <v>123</v>
      </c>
      <c r="L690" t="s">
        <v>30</v>
      </c>
      <c r="N690" t="s">
        <v>55</v>
      </c>
      <c r="O690" t="s">
        <v>23</v>
      </c>
      <c r="P690" t="s">
        <v>13</v>
      </c>
      <c r="Q690" t="s">
        <v>169</v>
      </c>
      <c r="V690" s="16">
        <v>18.079999999999998</v>
      </c>
      <c r="X690" t="s">
        <v>263</v>
      </c>
      <c r="Y690" t="s">
        <v>262</v>
      </c>
    </row>
    <row r="691" spans="1:25" x14ac:dyDescent="0.3">
      <c r="A691" t="s">
        <v>23</v>
      </c>
      <c r="B691" s="17">
        <v>2021</v>
      </c>
      <c r="C691" s="17">
        <v>1</v>
      </c>
      <c r="D691" t="s">
        <v>82</v>
      </c>
      <c r="E691" t="s">
        <v>260</v>
      </c>
      <c r="F691" s="18">
        <v>44043</v>
      </c>
      <c r="G691" s="18">
        <v>44049</v>
      </c>
      <c r="H691" s="17">
        <v>223</v>
      </c>
      <c r="I691" t="s">
        <v>31</v>
      </c>
      <c r="J691" t="s">
        <v>48</v>
      </c>
      <c r="K691" t="s">
        <v>118</v>
      </c>
      <c r="L691" t="s">
        <v>30</v>
      </c>
      <c r="N691" t="s">
        <v>55</v>
      </c>
      <c r="O691" t="s">
        <v>23</v>
      </c>
      <c r="P691" t="s">
        <v>13</v>
      </c>
      <c r="Q691" t="s">
        <v>169</v>
      </c>
      <c r="V691" s="16">
        <v>225.01</v>
      </c>
      <c r="X691" t="s">
        <v>263</v>
      </c>
      <c r="Y691" t="s">
        <v>262</v>
      </c>
    </row>
    <row r="692" spans="1:25" x14ac:dyDescent="0.3">
      <c r="A692" t="s">
        <v>23</v>
      </c>
      <c r="B692" s="17">
        <v>2021</v>
      </c>
      <c r="C692" s="17">
        <v>1</v>
      </c>
      <c r="D692" t="s">
        <v>82</v>
      </c>
      <c r="E692" t="s">
        <v>260</v>
      </c>
      <c r="F692" s="18">
        <v>44043</v>
      </c>
      <c r="G692" s="18">
        <v>44049</v>
      </c>
      <c r="H692" s="17">
        <v>224</v>
      </c>
      <c r="I692" t="s">
        <v>31</v>
      </c>
      <c r="J692" t="s">
        <v>48</v>
      </c>
      <c r="K692" t="s">
        <v>121</v>
      </c>
      <c r="L692" t="s">
        <v>30</v>
      </c>
      <c r="N692" t="s">
        <v>55</v>
      </c>
      <c r="O692" t="s">
        <v>23</v>
      </c>
      <c r="P692" t="s">
        <v>13</v>
      </c>
      <c r="Q692" t="s">
        <v>169</v>
      </c>
      <c r="V692" s="16">
        <v>118.55</v>
      </c>
      <c r="X692" t="s">
        <v>263</v>
      </c>
      <c r="Y692" t="s">
        <v>262</v>
      </c>
    </row>
    <row r="693" spans="1:25" x14ac:dyDescent="0.3">
      <c r="A693" t="s">
        <v>23</v>
      </c>
      <c r="B693" s="17">
        <v>2021</v>
      </c>
      <c r="C693" s="17">
        <v>1</v>
      </c>
      <c r="D693" t="s">
        <v>82</v>
      </c>
      <c r="E693" t="s">
        <v>260</v>
      </c>
      <c r="F693" s="18">
        <v>44043</v>
      </c>
      <c r="G693" s="18">
        <v>44049</v>
      </c>
      <c r="H693" s="17">
        <v>225</v>
      </c>
      <c r="I693" t="s">
        <v>31</v>
      </c>
      <c r="J693" t="s">
        <v>48</v>
      </c>
      <c r="K693" t="s">
        <v>126</v>
      </c>
      <c r="L693" t="s">
        <v>30</v>
      </c>
      <c r="N693" t="s">
        <v>55</v>
      </c>
      <c r="O693" t="s">
        <v>23</v>
      </c>
      <c r="P693" t="s">
        <v>13</v>
      </c>
      <c r="Q693" t="s">
        <v>169</v>
      </c>
      <c r="V693" s="16">
        <v>21.16</v>
      </c>
      <c r="X693" t="s">
        <v>263</v>
      </c>
      <c r="Y693" t="s">
        <v>262</v>
      </c>
    </row>
    <row r="694" spans="1:25" x14ac:dyDescent="0.3">
      <c r="A694" t="s">
        <v>23</v>
      </c>
      <c r="B694" s="17">
        <v>2021</v>
      </c>
      <c r="C694" s="17">
        <v>1</v>
      </c>
      <c r="D694" t="s">
        <v>82</v>
      </c>
      <c r="E694" t="s">
        <v>260</v>
      </c>
      <c r="F694" s="18">
        <v>44043</v>
      </c>
      <c r="G694" s="18">
        <v>44049</v>
      </c>
      <c r="H694" s="17">
        <v>226</v>
      </c>
      <c r="I694" t="s">
        <v>31</v>
      </c>
      <c r="J694" t="s">
        <v>48</v>
      </c>
      <c r="K694" t="s">
        <v>135</v>
      </c>
      <c r="L694" t="s">
        <v>30</v>
      </c>
      <c r="N694" t="s">
        <v>55</v>
      </c>
      <c r="O694" t="s">
        <v>23</v>
      </c>
      <c r="P694" t="s">
        <v>13</v>
      </c>
      <c r="Q694" t="s">
        <v>169</v>
      </c>
      <c r="V694" s="16">
        <v>177.25</v>
      </c>
      <c r="X694" t="s">
        <v>263</v>
      </c>
      <c r="Y694" t="s">
        <v>262</v>
      </c>
    </row>
    <row r="695" spans="1:25" x14ac:dyDescent="0.3">
      <c r="A695" t="s">
        <v>23</v>
      </c>
      <c r="B695" s="17">
        <v>2021</v>
      </c>
      <c r="C695" s="17">
        <v>1</v>
      </c>
      <c r="D695" t="s">
        <v>82</v>
      </c>
      <c r="E695" t="s">
        <v>260</v>
      </c>
      <c r="F695" s="18">
        <v>44043</v>
      </c>
      <c r="G695" s="18">
        <v>44049</v>
      </c>
      <c r="H695" s="17">
        <v>227</v>
      </c>
      <c r="I695" t="s">
        <v>31</v>
      </c>
      <c r="J695" t="s">
        <v>48</v>
      </c>
      <c r="K695" t="s">
        <v>127</v>
      </c>
      <c r="L695" t="s">
        <v>30</v>
      </c>
      <c r="N695" t="s">
        <v>55</v>
      </c>
      <c r="O695" t="s">
        <v>23</v>
      </c>
      <c r="P695" t="s">
        <v>13</v>
      </c>
      <c r="Q695" t="s">
        <v>169</v>
      </c>
      <c r="V695" s="16">
        <v>9.75</v>
      </c>
      <c r="X695" t="s">
        <v>263</v>
      </c>
      <c r="Y695" t="s">
        <v>262</v>
      </c>
    </row>
    <row r="696" spans="1:25" x14ac:dyDescent="0.3">
      <c r="A696" t="s">
        <v>23</v>
      </c>
      <c r="B696" s="17">
        <v>2021</v>
      </c>
      <c r="C696" s="17">
        <v>1</v>
      </c>
      <c r="D696" t="s">
        <v>82</v>
      </c>
      <c r="E696" t="s">
        <v>260</v>
      </c>
      <c r="F696" s="18">
        <v>44043</v>
      </c>
      <c r="G696" s="18">
        <v>44049</v>
      </c>
      <c r="H696" s="17">
        <v>228</v>
      </c>
      <c r="I696" t="s">
        <v>11</v>
      </c>
      <c r="J696" t="s">
        <v>48</v>
      </c>
      <c r="K696" t="s">
        <v>113</v>
      </c>
      <c r="L696" t="s">
        <v>30</v>
      </c>
      <c r="N696" t="s">
        <v>55</v>
      </c>
      <c r="O696" t="s">
        <v>23</v>
      </c>
      <c r="P696" t="s">
        <v>13</v>
      </c>
      <c r="Q696" t="s">
        <v>169</v>
      </c>
      <c r="V696" s="16">
        <v>536.36</v>
      </c>
      <c r="X696" t="s">
        <v>263</v>
      </c>
      <c r="Y696" t="s">
        <v>262</v>
      </c>
    </row>
    <row r="697" spans="1:25" x14ac:dyDescent="0.3">
      <c r="A697" t="s">
        <v>23</v>
      </c>
      <c r="B697" s="17">
        <v>2021</v>
      </c>
      <c r="C697" s="17">
        <v>1</v>
      </c>
      <c r="D697" t="s">
        <v>82</v>
      </c>
      <c r="E697" t="s">
        <v>260</v>
      </c>
      <c r="F697" s="18">
        <v>44043</v>
      </c>
      <c r="G697" s="18">
        <v>44049</v>
      </c>
      <c r="H697" s="17">
        <v>229</v>
      </c>
      <c r="I697" t="s">
        <v>11</v>
      </c>
      <c r="J697" t="s">
        <v>48</v>
      </c>
      <c r="K697" t="s">
        <v>123</v>
      </c>
      <c r="L697" t="s">
        <v>30</v>
      </c>
      <c r="N697" t="s">
        <v>55</v>
      </c>
      <c r="O697" t="s">
        <v>23</v>
      </c>
      <c r="P697" t="s">
        <v>13</v>
      </c>
      <c r="Q697" t="s">
        <v>169</v>
      </c>
      <c r="V697" s="16">
        <v>6.1</v>
      </c>
      <c r="X697" t="s">
        <v>263</v>
      </c>
      <c r="Y697" t="s">
        <v>262</v>
      </c>
    </row>
    <row r="698" spans="1:25" x14ac:dyDescent="0.3">
      <c r="A698" t="s">
        <v>23</v>
      </c>
      <c r="B698" s="17">
        <v>2021</v>
      </c>
      <c r="C698" s="17">
        <v>1</v>
      </c>
      <c r="D698" t="s">
        <v>82</v>
      </c>
      <c r="E698" t="s">
        <v>260</v>
      </c>
      <c r="F698" s="18">
        <v>44043</v>
      </c>
      <c r="G698" s="18">
        <v>44049</v>
      </c>
      <c r="H698" s="17">
        <v>230</v>
      </c>
      <c r="I698" t="s">
        <v>11</v>
      </c>
      <c r="J698" t="s">
        <v>48</v>
      </c>
      <c r="K698" t="s">
        <v>118</v>
      </c>
      <c r="L698" t="s">
        <v>30</v>
      </c>
      <c r="N698" t="s">
        <v>55</v>
      </c>
      <c r="O698" t="s">
        <v>23</v>
      </c>
      <c r="P698" t="s">
        <v>13</v>
      </c>
      <c r="Q698" t="s">
        <v>169</v>
      </c>
      <c r="V698" s="16">
        <v>75.88</v>
      </c>
      <c r="X698" t="s">
        <v>263</v>
      </c>
      <c r="Y698" t="s">
        <v>262</v>
      </c>
    </row>
    <row r="699" spans="1:25" x14ac:dyDescent="0.3">
      <c r="A699" t="s">
        <v>23</v>
      </c>
      <c r="B699" s="17">
        <v>2021</v>
      </c>
      <c r="C699" s="17">
        <v>1</v>
      </c>
      <c r="D699" t="s">
        <v>82</v>
      </c>
      <c r="E699" t="s">
        <v>260</v>
      </c>
      <c r="F699" s="18">
        <v>44043</v>
      </c>
      <c r="G699" s="18">
        <v>44049</v>
      </c>
      <c r="H699" s="17">
        <v>231</v>
      </c>
      <c r="I699" t="s">
        <v>11</v>
      </c>
      <c r="J699" t="s">
        <v>48</v>
      </c>
      <c r="K699" t="s">
        <v>121</v>
      </c>
      <c r="L699" t="s">
        <v>30</v>
      </c>
      <c r="N699" t="s">
        <v>55</v>
      </c>
      <c r="O699" t="s">
        <v>23</v>
      </c>
      <c r="P699" t="s">
        <v>13</v>
      </c>
      <c r="Q699" t="s">
        <v>169</v>
      </c>
      <c r="V699" s="16">
        <v>39.979999999999997</v>
      </c>
      <c r="X699" t="s">
        <v>263</v>
      </c>
      <c r="Y699" t="s">
        <v>262</v>
      </c>
    </row>
    <row r="700" spans="1:25" x14ac:dyDescent="0.3">
      <c r="A700" t="s">
        <v>23</v>
      </c>
      <c r="B700" s="17">
        <v>2021</v>
      </c>
      <c r="C700" s="17">
        <v>1</v>
      </c>
      <c r="D700" t="s">
        <v>82</v>
      </c>
      <c r="E700" t="s">
        <v>260</v>
      </c>
      <c r="F700" s="18">
        <v>44043</v>
      </c>
      <c r="G700" s="18">
        <v>44049</v>
      </c>
      <c r="H700" s="17">
        <v>232</v>
      </c>
      <c r="I700" t="s">
        <v>11</v>
      </c>
      <c r="J700" t="s">
        <v>48</v>
      </c>
      <c r="K700" t="s">
        <v>126</v>
      </c>
      <c r="L700" t="s">
        <v>30</v>
      </c>
      <c r="N700" t="s">
        <v>55</v>
      </c>
      <c r="O700" t="s">
        <v>23</v>
      </c>
      <c r="P700" t="s">
        <v>13</v>
      </c>
      <c r="Q700" t="s">
        <v>169</v>
      </c>
      <c r="V700" s="16">
        <v>7.13</v>
      </c>
      <c r="X700" t="s">
        <v>263</v>
      </c>
      <c r="Y700" t="s">
        <v>262</v>
      </c>
    </row>
    <row r="701" spans="1:25" x14ac:dyDescent="0.3">
      <c r="A701" t="s">
        <v>23</v>
      </c>
      <c r="B701" s="17">
        <v>2021</v>
      </c>
      <c r="C701" s="17">
        <v>1</v>
      </c>
      <c r="D701" t="s">
        <v>82</v>
      </c>
      <c r="E701" t="s">
        <v>260</v>
      </c>
      <c r="F701" s="18">
        <v>44043</v>
      </c>
      <c r="G701" s="18">
        <v>44049</v>
      </c>
      <c r="H701" s="17">
        <v>233</v>
      </c>
      <c r="I701" t="s">
        <v>11</v>
      </c>
      <c r="J701" t="s">
        <v>48</v>
      </c>
      <c r="K701" t="s">
        <v>135</v>
      </c>
      <c r="L701" t="s">
        <v>30</v>
      </c>
      <c r="N701" t="s">
        <v>55</v>
      </c>
      <c r="O701" t="s">
        <v>23</v>
      </c>
      <c r="P701" t="s">
        <v>13</v>
      </c>
      <c r="Q701" t="s">
        <v>169</v>
      </c>
      <c r="V701" s="16">
        <v>59.77</v>
      </c>
      <c r="X701" t="s">
        <v>263</v>
      </c>
      <c r="Y701" t="s">
        <v>262</v>
      </c>
    </row>
    <row r="702" spans="1:25" x14ac:dyDescent="0.3">
      <c r="A702" t="s">
        <v>23</v>
      </c>
      <c r="B702" s="17">
        <v>2021</v>
      </c>
      <c r="C702" s="17">
        <v>1</v>
      </c>
      <c r="D702" t="s">
        <v>82</v>
      </c>
      <c r="E702" t="s">
        <v>260</v>
      </c>
      <c r="F702" s="18">
        <v>44043</v>
      </c>
      <c r="G702" s="18">
        <v>44049</v>
      </c>
      <c r="H702" s="17">
        <v>234</v>
      </c>
      <c r="I702" t="s">
        <v>11</v>
      </c>
      <c r="J702" t="s">
        <v>48</v>
      </c>
      <c r="K702" t="s">
        <v>127</v>
      </c>
      <c r="L702" t="s">
        <v>30</v>
      </c>
      <c r="N702" t="s">
        <v>55</v>
      </c>
      <c r="O702" t="s">
        <v>23</v>
      </c>
      <c r="P702" t="s">
        <v>13</v>
      </c>
      <c r="Q702" t="s">
        <v>169</v>
      </c>
      <c r="V702" s="16">
        <v>3.29</v>
      </c>
      <c r="X702" t="s">
        <v>263</v>
      </c>
      <c r="Y702" t="s">
        <v>262</v>
      </c>
    </row>
    <row r="703" spans="1:25" x14ac:dyDescent="0.3">
      <c r="A703" t="s">
        <v>23</v>
      </c>
      <c r="B703" s="17">
        <v>2021</v>
      </c>
      <c r="C703" s="17">
        <v>1</v>
      </c>
      <c r="D703" t="s">
        <v>82</v>
      </c>
      <c r="E703" t="s">
        <v>260</v>
      </c>
      <c r="F703" s="18">
        <v>44043</v>
      </c>
      <c r="G703" s="18">
        <v>44049</v>
      </c>
      <c r="H703" s="17">
        <v>552</v>
      </c>
      <c r="I703" t="s">
        <v>11</v>
      </c>
      <c r="K703" t="s">
        <v>25</v>
      </c>
      <c r="L703" t="s">
        <v>28</v>
      </c>
      <c r="P703" t="s">
        <v>13</v>
      </c>
      <c r="V703" s="16">
        <v>-951.42</v>
      </c>
      <c r="X703" t="s">
        <v>41</v>
      </c>
      <c r="Y703" t="s">
        <v>262</v>
      </c>
    </row>
    <row r="704" spans="1:25" x14ac:dyDescent="0.3">
      <c r="A704" t="s">
        <v>23</v>
      </c>
      <c r="B704" s="17">
        <v>2021</v>
      </c>
      <c r="C704" s="17">
        <v>1</v>
      </c>
      <c r="D704" t="s">
        <v>82</v>
      </c>
      <c r="E704" t="s">
        <v>260</v>
      </c>
      <c r="F704" s="18">
        <v>44043</v>
      </c>
      <c r="G704" s="18">
        <v>44049</v>
      </c>
      <c r="H704" s="17">
        <v>554</v>
      </c>
      <c r="I704" t="s">
        <v>31</v>
      </c>
      <c r="K704" t="s">
        <v>25</v>
      </c>
      <c r="L704" t="s">
        <v>28</v>
      </c>
      <c r="P704" t="s">
        <v>13</v>
      </c>
      <c r="V704" s="16">
        <v>-2829.1</v>
      </c>
      <c r="X704" t="s">
        <v>41</v>
      </c>
      <c r="Y704" t="s">
        <v>262</v>
      </c>
    </row>
    <row r="705" spans="1:25" x14ac:dyDescent="0.3">
      <c r="A705" t="s">
        <v>23</v>
      </c>
      <c r="B705" s="17">
        <v>2021</v>
      </c>
      <c r="C705" s="17">
        <v>2</v>
      </c>
      <c r="D705" t="s">
        <v>35</v>
      </c>
      <c r="E705" t="s">
        <v>264</v>
      </c>
      <c r="F705" s="18">
        <v>44056</v>
      </c>
      <c r="G705" s="18">
        <v>44056</v>
      </c>
      <c r="H705" s="17">
        <v>65</v>
      </c>
      <c r="I705" t="s">
        <v>31</v>
      </c>
      <c r="K705" t="s">
        <v>12</v>
      </c>
      <c r="L705" t="s">
        <v>28</v>
      </c>
      <c r="O705" t="s">
        <v>23</v>
      </c>
      <c r="P705" t="s">
        <v>13</v>
      </c>
      <c r="Q705" t="s">
        <v>169</v>
      </c>
      <c r="V705" s="16">
        <v>-53576.41</v>
      </c>
      <c r="W705" t="s">
        <v>265</v>
      </c>
      <c r="X705" t="s">
        <v>32</v>
      </c>
      <c r="Y705" t="s">
        <v>32</v>
      </c>
    </row>
    <row r="706" spans="1:25" x14ac:dyDescent="0.3">
      <c r="A706" t="s">
        <v>23</v>
      </c>
      <c r="B706" s="17">
        <v>2021</v>
      </c>
      <c r="C706" s="17">
        <v>2</v>
      </c>
      <c r="D706" t="s">
        <v>35</v>
      </c>
      <c r="E706" t="s">
        <v>264</v>
      </c>
      <c r="F706" s="18">
        <v>44056</v>
      </c>
      <c r="G706" s="18">
        <v>44056</v>
      </c>
      <c r="H706" s="17">
        <v>464</v>
      </c>
      <c r="I706" t="s">
        <v>31</v>
      </c>
      <c r="J706" t="s">
        <v>21</v>
      </c>
      <c r="K706" t="s">
        <v>142</v>
      </c>
      <c r="L706" t="s">
        <v>38</v>
      </c>
      <c r="O706" t="s">
        <v>23</v>
      </c>
      <c r="P706" t="s">
        <v>13</v>
      </c>
      <c r="Q706" t="s">
        <v>169</v>
      </c>
      <c r="R706" t="s">
        <v>39</v>
      </c>
      <c r="V706" s="16">
        <v>53576.41</v>
      </c>
      <c r="W706" t="s">
        <v>265</v>
      </c>
      <c r="X706" t="s">
        <v>37</v>
      </c>
      <c r="Y706" t="s">
        <v>32</v>
      </c>
    </row>
    <row r="707" spans="1:25" x14ac:dyDescent="0.3">
      <c r="A707" t="s">
        <v>23</v>
      </c>
      <c r="B707" s="17">
        <v>2021</v>
      </c>
      <c r="C707" s="17">
        <v>2</v>
      </c>
      <c r="D707" t="s">
        <v>81</v>
      </c>
      <c r="E707" t="s">
        <v>266</v>
      </c>
      <c r="F707" s="18">
        <v>44060</v>
      </c>
      <c r="G707" s="18">
        <v>44060</v>
      </c>
      <c r="H707" s="17">
        <v>32</v>
      </c>
      <c r="I707" t="s">
        <v>31</v>
      </c>
      <c r="K707" t="s">
        <v>25</v>
      </c>
      <c r="L707" t="s">
        <v>28</v>
      </c>
      <c r="P707" t="s">
        <v>13</v>
      </c>
      <c r="V707" s="16">
        <v>53576.41</v>
      </c>
      <c r="W707" t="s">
        <v>267</v>
      </c>
      <c r="X707" t="s">
        <v>268</v>
      </c>
      <c r="Y707" t="s">
        <v>77</v>
      </c>
    </row>
    <row r="708" spans="1:25" x14ac:dyDescent="0.3">
      <c r="A708" t="s">
        <v>23</v>
      </c>
      <c r="B708" s="17">
        <v>2021</v>
      </c>
      <c r="C708" s="17">
        <v>2</v>
      </c>
      <c r="D708" t="s">
        <v>81</v>
      </c>
      <c r="E708" t="s">
        <v>266</v>
      </c>
      <c r="F708" s="18">
        <v>44060</v>
      </c>
      <c r="G708" s="18">
        <v>44060</v>
      </c>
      <c r="H708" s="17">
        <v>33</v>
      </c>
      <c r="I708" t="s">
        <v>31</v>
      </c>
      <c r="K708" t="s">
        <v>25</v>
      </c>
      <c r="L708" t="s">
        <v>28</v>
      </c>
      <c r="P708" t="s">
        <v>13</v>
      </c>
      <c r="V708" s="16">
        <v>2829.1</v>
      </c>
      <c r="W708" t="s">
        <v>267</v>
      </c>
      <c r="X708" t="s">
        <v>268</v>
      </c>
      <c r="Y708" t="s">
        <v>77</v>
      </c>
    </row>
    <row r="709" spans="1:25" x14ac:dyDescent="0.3">
      <c r="A709" t="s">
        <v>23</v>
      </c>
      <c r="B709" s="17">
        <v>2021</v>
      </c>
      <c r="C709" s="17">
        <v>2</v>
      </c>
      <c r="D709" t="s">
        <v>81</v>
      </c>
      <c r="E709" t="s">
        <v>266</v>
      </c>
      <c r="F709" s="18">
        <v>44060</v>
      </c>
      <c r="G709" s="18">
        <v>44060</v>
      </c>
      <c r="H709" s="17">
        <v>45</v>
      </c>
      <c r="I709" t="s">
        <v>31</v>
      </c>
      <c r="K709" t="s">
        <v>76</v>
      </c>
      <c r="L709" t="s">
        <v>38</v>
      </c>
      <c r="N709" t="s">
        <v>20</v>
      </c>
      <c r="O709" t="s">
        <v>23</v>
      </c>
      <c r="P709" t="s">
        <v>13</v>
      </c>
      <c r="Q709" t="s">
        <v>169</v>
      </c>
      <c r="V709" s="16">
        <v>-53576.41</v>
      </c>
      <c r="W709" t="s">
        <v>267</v>
      </c>
      <c r="X709" t="s">
        <v>268</v>
      </c>
      <c r="Y709" t="s">
        <v>77</v>
      </c>
    </row>
    <row r="710" spans="1:25" x14ac:dyDescent="0.3">
      <c r="A710" t="s">
        <v>23</v>
      </c>
      <c r="B710" s="17">
        <v>2021</v>
      </c>
      <c r="C710" s="17">
        <v>2</v>
      </c>
      <c r="D710" t="s">
        <v>81</v>
      </c>
      <c r="E710" t="s">
        <v>266</v>
      </c>
      <c r="F710" s="18">
        <v>44060</v>
      </c>
      <c r="G710" s="18">
        <v>44060</v>
      </c>
      <c r="H710" s="17">
        <v>46</v>
      </c>
      <c r="I710" t="s">
        <v>31</v>
      </c>
      <c r="K710" t="s">
        <v>76</v>
      </c>
      <c r="L710" t="s">
        <v>38</v>
      </c>
      <c r="N710" t="s">
        <v>55</v>
      </c>
      <c r="O710" t="s">
        <v>23</v>
      </c>
      <c r="P710" t="s">
        <v>13</v>
      </c>
      <c r="Q710" t="s">
        <v>169</v>
      </c>
      <c r="V710" s="16">
        <v>-2829.1</v>
      </c>
      <c r="W710" t="s">
        <v>267</v>
      </c>
      <c r="X710" t="s">
        <v>268</v>
      </c>
      <c r="Y710" t="s">
        <v>77</v>
      </c>
    </row>
    <row r="711" spans="1:25" x14ac:dyDescent="0.3">
      <c r="A711" t="s">
        <v>23</v>
      </c>
      <c r="B711" s="17">
        <v>2021</v>
      </c>
      <c r="C711" s="17">
        <v>2</v>
      </c>
      <c r="D711" t="s">
        <v>35</v>
      </c>
      <c r="E711" t="s">
        <v>269</v>
      </c>
      <c r="F711" s="18">
        <v>44061</v>
      </c>
      <c r="G711" s="18">
        <v>44061</v>
      </c>
      <c r="H711" s="17">
        <v>87</v>
      </c>
      <c r="I711" t="s">
        <v>31</v>
      </c>
      <c r="K711" t="s">
        <v>25</v>
      </c>
      <c r="L711" t="s">
        <v>28</v>
      </c>
      <c r="O711" t="s">
        <v>23</v>
      </c>
      <c r="P711" t="s">
        <v>13</v>
      </c>
      <c r="Q711" t="s">
        <v>169</v>
      </c>
      <c r="V711" s="16">
        <v>-53576.41</v>
      </c>
      <c r="W711" t="s">
        <v>265</v>
      </c>
      <c r="X711" t="s">
        <v>41</v>
      </c>
      <c r="Y711" t="s">
        <v>40</v>
      </c>
    </row>
    <row r="712" spans="1:25" x14ac:dyDescent="0.3">
      <c r="A712" t="s">
        <v>23</v>
      </c>
      <c r="B712" s="17">
        <v>2021</v>
      </c>
      <c r="C712" s="17">
        <v>2</v>
      </c>
      <c r="D712" t="s">
        <v>35</v>
      </c>
      <c r="E712" t="s">
        <v>269</v>
      </c>
      <c r="F712" s="18">
        <v>44061</v>
      </c>
      <c r="G712" s="18">
        <v>44061</v>
      </c>
      <c r="H712" s="17">
        <v>401</v>
      </c>
      <c r="I712" t="s">
        <v>31</v>
      </c>
      <c r="K712" t="s">
        <v>12</v>
      </c>
      <c r="L712" t="s">
        <v>28</v>
      </c>
      <c r="O712" t="s">
        <v>23</v>
      </c>
      <c r="P712" t="s">
        <v>13</v>
      </c>
      <c r="Q712" t="s">
        <v>169</v>
      </c>
      <c r="V712" s="16">
        <v>53576.41</v>
      </c>
      <c r="W712" t="s">
        <v>265</v>
      </c>
      <c r="X712" t="s">
        <v>32</v>
      </c>
      <c r="Y712" t="s">
        <v>40</v>
      </c>
    </row>
    <row r="713" spans="1:25" x14ac:dyDescent="0.3">
      <c r="A713" t="s">
        <v>23</v>
      </c>
      <c r="B713" s="17">
        <v>2021</v>
      </c>
      <c r="C713" s="17">
        <v>2</v>
      </c>
      <c r="D713" t="s">
        <v>82</v>
      </c>
      <c r="E713" t="s">
        <v>270</v>
      </c>
      <c r="F713" s="18">
        <v>44074</v>
      </c>
      <c r="G713" s="18">
        <v>44077</v>
      </c>
      <c r="H713" s="17">
        <v>58</v>
      </c>
      <c r="I713" t="s">
        <v>11</v>
      </c>
      <c r="J713" t="s">
        <v>48</v>
      </c>
      <c r="K713" t="s">
        <v>113</v>
      </c>
      <c r="L713" t="s">
        <v>30</v>
      </c>
      <c r="N713" t="s">
        <v>55</v>
      </c>
      <c r="O713" t="s">
        <v>23</v>
      </c>
      <c r="P713" t="s">
        <v>13</v>
      </c>
      <c r="Q713" t="s">
        <v>169</v>
      </c>
      <c r="V713" s="16">
        <v>66.2</v>
      </c>
      <c r="X713" t="s">
        <v>271</v>
      </c>
      <c r="Y713" t="s">
        <v>272</v>
      </c>
    </row>
    <row r="714" spans="1:25" x14ac:dyDescent="0.3">
      <c r="A714" t="s">
        <v>23</v>
      </c>
      <c r="B714" s="17">
        <v>2021</v>
      </c>
      <c r="C714" s="17">
        <v>2</v>
      </c>
      <c r="D714" t="s">
        <v>82</v>
      </c>
      <c r="E714" t="s">
        <v>270</v>
      </c>
      <c r="F714" s="18">
        <v>44074</v>
      </c>
      <c r="G714" s="18">
        <v>44077</v>
      </c>
      <c r="H714" s="17">
        <v>59</v>
      </c>
      <c r="I714" t="s">
        <v>11</v>
      </c>
      <c r="J714" t="s">
        <v>48</v>
      </c>
      <c r="K714" t="s">
        <v>123</v>
      </c>
      <c r="L714" t="s">
        <v>30</v>
      </c>
      <c r="N714" t="s">
        <v>55</v>
      </c>
      <c r="O714" t="s">
        <v>23</v>
      </c>
      <c r="P714" t="s">
        <v>13</v>
      </c>
      <c r="Q714" t="s">
        <v>169</v>
      </c>
      <c r="V714" s="16">
        <v>0.74</v>
      </c>
      <c r="X714" t="s">
        <v>271</v>
      </c>
      <c r="Y714" t="s">
        <v>272</v>
      </c>
    </row>
    <row r="715" spans="1:25" x14ac:dyDescent="0.3">
      <c r="A715" t="s">
        <v>23</v>
      </c>
      <c r="B715" s="17">
        <v>2021</v>
      </c>
      <c r="C715" s="17">
        <v>2</v>
      </c>
      <c r="D715" t="s">
        <v>82</v>
      </c>
      <c r="E715" t="s">
        <v>270</v>
      </c>
      <c r="F715" s="18">
        <v>44074</v>
      </c>
      <c r="G715" s="18">
        <v>44077</v>
      </c>
      <c r="H715" s="17">
        <v>60</v>
      </c>
      <c r="I715" t="s">
        <v>11</v>
      </c>
      <c r="J715" t="s">
        <v>48</v>
      </c>
      <c r="K715" t="s">
        <v>118</v>
      </c>
      <c r="L715" t="s">
        <v>30</v>
      </c>
      <c r="N715" t="s">
        <v>55</v>
      </c>
      <c r="O715" t="s">
        <v>23</v>
      </c>
      <c r="P715" t="s">
        <v>13</v>
      </c>
      <c r="Q715" t="s">
        <v>169</v>
      </c>
      <c r="V715" s="16">
        <v>8.58</v>
      </c>
      <c r="X715" t="s">
        <v>271</v>
      </c>
      <c r="Y715" t="s">
        <v>272</v>
      </c>
    </row>
    <row r="716" spans="1:25" x14ac:dyDescent="0.3">
      <c r="A716" t="s">
        <v>23</v>
      </c>
      <c r="B716" s="17">
        <v>2021</v>
      </c>
      <c r="C716" s="17">
        <v>2</v>
      </c>
      <c r="D716" t="s">
        <v>82</v>
      </c>
      <c r="E716" t="s">
        <v>270</v>
      </c>
      <c r="F716" s="18">
        <v>44074</v>
      </c>
      <c r="G716" s="18">
        <v>44077</v>
      </c>
      <c r="H716" s="17">
        <v>61</v>
      </c>
      <c r="I716" t="s">
        <v>11</v>
      </c>
      <c r="J716" t="s">
        <v>48</v>
      </c>
      <c r="K716" t="s">
        <v>121</v>
      </c>
      <c r="L716" t="s">
        <v>30</v>
      </c>
      <c r="N716" t="s">
        <v>55</v>
      </c>
      <c r="O716" t="s">
        <v>23</v>
      </c>
      <c r="P716" t="s">
        <v>13</v>
      </c>
      <c r="Q716" t="s">
        <v>169</v>
      </c>
      <c r="V716" s="16">
        <v>4.93</v>
      </c>
      <c r="X716" t="s">
        <v>271</v>
      </c>
      <c r="Y716" t="s">
        <v>272</v>
      </c>
    </row>
    <row r="717" spans="1:25" x14ac:dyDescent="0.3">
      <c r="A717" t="s">
        <v>23</v>
      </c>
      <c r="B717" s="17">
        <v>2021</v>
      </c>
      <c r="C717" s="17">
        <v>2</v>
      </c>
      <c r="D717" t="s">
        <v>82</v>
      </c>
      <c r="E717" t="s">
        <v>270</v>
      </c>
      <c r="F717" s="18">
        <v>44074</v>
      </c>
      <c r="G717" s="18">
        <v>44077</v>
      </c>
      <c r="H717" s="17">
        <v>62</v>
      </c>
      <c r="I717" t="s">
        <v>11</v>
      </c>
      <c r="J717" t="s">
        <v>48</v>
      </c>
      <c r="K717" t="s">
        <v>126</v>
      </c>
      <c r="L717" t="s">
        <v>30</v>
      </c>
      <c r="N717" t="s">
        <v>55</v>
      </c>
      <c r="O717" t="s">
        <v>23</v>
      </c>
      <c r="P717" t="s">
        <v>13</v>
      </c>
      <c r="Q717" t="s">
        <v>169</v>
      </c>
      <c r="V717" s="16">
        <v>0.89</v>
      </c>
      <c r="X717" t="s">
        <v>271</v>
      </c>
      <c r="Y717" t="s">
        <v>272</v>
      </c>
    </row>
    <row r="718" spans="1:25" x14ac:dyDescent="0.3">
      <c r="A718" t="s">
        <v>23</v>
      </c>
      <c r="B718" s="17">
        <v>2021</v>
      </c>
      <c r="C718" s="17">
        <v>2</v>
      </c>
      <c r="D718" t="s">
        <v>82</v>
      </c>
      <c r="E718" t="s">
        <v>270</v>
      </c>
      <c r="F718" s="18">
        <v>44074</v>
      </c>
      <c r="G718" s="18">
        <v>44077</v>
      </c>
      <c r="H718" s="17">
        <v>63</v>
      </c>
      <c r="I718" t="s">
        <v>11</v>
      </c>
      <c r="J718" t="s">
        <v>48</v>
      </c>
      <c r="K718" t="s">
        <v>127</v>
      </c>
      <c r="L718" t="s">
        <v>30</v>
      </c>
      <c r="N718" t="s">
        <v>55</v>
      </c>
      <c r="O718" t="s">
        <v>23</v>
      </c>
      <c r="P718" t="s">
        <v>13</v>
      </c>
      <c r="Q718" t="s">
        <v>169</v>
      </c>
      <c r="V718" s="16">
        <v>0.4</v>
      </c>
      <c r="X718" t="s">
        <v>271</v>
      </c>
      <c r="Y718" t="s">
        <v>272</v>
      </c>
    </row>
    <row r="719" spans="1:25" x14ac:dyDescent="0.3">
      <c r="A719" t="s">
        <v>23</v>
      </c>
      <c r="B719" s="17">
        <v>2021</v>
      </c>
      <c r="C719" s="17">
        <v>2</v>
      </c>
      <c r="D719" t="s">
        <v>82</v>
      </c>
      <c r="E719" t="s">
        <v>270</v>
      </c>
      <c r="F719" s="18">
        <v>44074</v>
      </c>
      <c r="G719" s="18">
        <v>44077</v>
      </c>
      <c r="H719" s="17">
        <v>64</v>
      </c>
      <c r="I719" t="s">
        <v>11</v>
      </c>
      <c r="J719" t="s">
        <v>48</v>
      </c>
      <c r="K719" t="s">
        <v>128</v>
      </c>
      <c r="L719" t="s">
        <v>30</v>
      </c>
      <c r="N719" t="s">
        <v>55</v>
      </c>
      <c r="O719" t="s">
        <v>23</v>
      </c>
      <c r="P719" t="s">
        <v>13</v>
      </c>
      <c r="Q719" t="s">
        <v>169</v>
      </c>
      <c r="V719" s="16">
        <v>0.99</v>
      </c>
      <c r="X719" t="s">
        <v>271</v>
      </c>
      <c r="Y719" t="s">
        <v>272</v>
      </c>
    </row>
    <row r="720" spans="1:25" x14ac:dyDescent="0.3">
      <c r="A720" t="s">
        <v>23</v>
      </c>
      <c r="B720" s="17">
        <v>2021</v>
      </c>
      <c r="C720" s="17">
        <v>2</v>
      </c>
      <c r="D720" t="s">
        <v>82</v>
      </c>
      <c r="E720" t="s">
        <v>270</v>
      </c>
      <c r="F720" s="18">
        <v>44074</v>
      </c>
      <c r="G720" s="18">
        <v>44077</v>
      </c>
      <c r="H720" s="17">
        <v>65</v>
      </c>
      <c r="I720" t="s">
        <v>31</v>
      </c>
      <c r="J720" t="s">
        <v>48</v>
      </c>
      <c r="K720" t="s">
        <v>113</v>
      </c>
      <c r="L720" t="s">
        <v>30</v>
      </c>
      <c r="N720" t="s">
        <v>55</v>
      </c>
      <c r="O720" t="s">
        <v>23</v>
      </c>
      <c r="P720" t="s">
        <v>13</v>
      </c>
      <c r="Q720" t="s">
        <v>169</v>
      </c>
      <c r="V720" s="16">
        <v>198.6</v>
      </c>
      <c r="X720" t="s">
        <v>271</v>
      </c>
      <c r="Y720" t="s">
        <v>272</v>
      </c>
    </row>
    <row r="721" spans="1:25" x14ac:dyDescent="0.3">
      <c r="A721" t="s">
        <v>23</v>
      </c>
      <c r="B721" s="17">
        <v>2021</v>
      </c>
      <c r="C721" s="17">
        <v>2</v>
      </c>
      <c r="D721" t="s">
        <v>82</v>
      </c>
      <c r="E721" t="s">
        <v>270</v>
      </c>
      <c r="F721" s="18">
        <v>44074</v>
      </c>
      <c r="G721" s="18">
        <v>44077</v>
      </c>
      <c r="H721" s="17">
        <v>66</v>
      </c>
      <c r="I721" t="s">
        <v>31</v>
      </c>
      <c r="J721" t="s">
        <v>48</v>
      </c>
      <c r="K721" t="s">
        <v>123</v>
      </c>
      <c r="L721" t="s">
        <v>30</v>
      </c>
      <c r="N721" t="s">
        <v>55</v>
      </c>
      <c r="O721" t="s">
        <v>23</v>
      </c>
      <c r="P721" t="s">
        <v>13</v>
      </c>
      <c r="Q721" t="s">
        <v>169</v>
      </c>
      <c r="V721" s="16">
        <v>2.2200000000000002</v>
      </c>
      <c r="X721" t="s">
        <v>271</v>
      </c>
      <c r="Y721" t="s">
        <v>272</v>
      </c>
    </row>
    <row r="722" spans="1:25" x14ac:dyDescent="0.3">
      <c r="A722" t="s">
        <v>23</v>
      </c>
      <c r="B722" s="17">
        <v>2021</v>
      </c>
      <c r="C722" s="17">
        <v>2</v>
      </c>
      <c r="D722" t="s">
        <v>82</v>
      </c>
      <c r="E722" t="s">
        <v>270</v>
      </c>
      <c r="F722" s="18">
        <v>44074</v>
      </c>
      <c r="G722" s="18">
        <v>44077</v>
      </c>
      <c r="H722" s="17">
        <v>67</v>
      </c>
      <c r="I722" t="s">
        <v>31</v>
      </c>
      <c r="J722" t="s">
        <v>48</v>
      </c>
      <c r="K722" t="s">
        <v>118</v>
      </c>
      <c r="L722" t="s">
        <v>30</v>
      </c>
      <c r="N722" t="s">
        <v>55</v>
      </c>
      <c r="O722" t="s">
        <v>23</v>
      </c>
      <c r="P722" t="s">
        <v>13</v>
      </c>
      <c r="Q722" t="s">
        <v>169</v>
      </c>
      <c r="V722" s="16">
        <v>25.74</v>
      </c>
      <c r="X722" t="s">
        <v>271</v>
      </c>
      <c r="Y722" t="s">
        <v>272</v>
      </c>
    </row>
    <row r="723" spans="1:25" x14ac:dyDescent="0.3">
      <c r="A723" t="s">
        <v>23</v>
      </c>
      <c r="B723" s="17">
        <v>2021</v>
      </c>
      <c r="C723" s="17">
        <v>2</v>
      </c>
      <c r="D723" t="s">
        <v>82</v>
      </c>
      <c r="E723" t="s">
        <v>270</v>
      </c>
      <c r="F723" s="18">
        <v>44074</v>
      </c>
      <c r="G723" s="18">
        <v>44077</v>
      </c>
      <c r="H723" s="17">
        <v>68</v>
      </c>
      <c r="I723" t="s">
        <v>31</v>
      </c>
      <c r="J723" t="s">
        <v>48</v>
      </c>
      <c r="K723" t="s">
        <v>121</v>
      </c>
      <c r="L723" t="s">
        <v>30</v>
      </c>
      <c r="N723" t="s">
        <v>55</v>
      </c>
      <c r="O723" t="s">
        <v>23</v>
      </c>
      <c r="P723" t="s">
        <v>13</v>
      </c>
      <c r="Q723" t="s">
        <v>169</v>
      </c>
      <c r="V723" s="16">
        <v>14.79</v>
      </c>
      <c r="X723" t="s">
        <v>271</v>
      </c>
      <c r="Y723" t="s">
        <v>272</v>
      </c>
    </row>
    <row r="724" spans="1:25" x14ac:dyDescent="0.3">
      <c r="A724" t="s">
        <v>23</v>
      </c>
      <c r="B724" s="17">
        <v>2021</v>
      </c>
      <c r="C724" s="17">
        <v>2</v>
      </c>
      <c r="D724" t="s">
        <v>82</v>
      </c>
      <c r="E724" t="s">
        <v>270</v>
      </c>
      <c r="F724" s="18">
        <v>44074</v>
      </c>
      <c r="G724" s="18">
        <v>44077</v>
      </c>
      <c r="H724" s="17">
        <v>69</v>
      </c>
      <c r="I724" t="s">
        <v>31</v>
      </c>
      <c r="J724" t="s">
        <v>48</v>
      </c>
      <c r="K724" t="s">
        <v>126</v>
      </c>
      <c r="L724" t="s">
        <v>30</v>
      </c>
      <c r="N724" t="s">
        <v>55</v>
      </c>
      <c r="O724" t="s">
        <v>23</v>
      </c>
      <c r="P724" t="s">
        <v>13</v>
      </c>
      <c r="Q724" t="s">
        <v>169</v>
      </c>
      <c r="V724" s="16">
        <v>2.66</v>
      </c>
      <c r="X724" t="s">
        <v>271</v>
      </c>
      <c r="Y724" t="s">
        <v>272</v>
      </c>
    </row>
    <row r="725" spans="1:25" x14ac:dyDescent="0.3">
      <c r="A725" t="s">
        <v>23</v>
      </c>
      <c r="B725" s="17">
        <v>2021</v>
      </c>
      <c r="C725" s="17">
        <v>2</v>
      </c>
      <c r="D725" t="s">
        <v>82</v>
      </c>
      <c r="E725" t="s">
        <v>270</v>
      </c>
      <c r="F725" s="18">
        <v>44074</v>
      </c>
      <c r="G725" s="18">
        <v>44077</v>
      </c>
      <c r="H725" s="17">
        <v>70</v>
      </c>
      <c r="I725" t="s">
        <v>31</v>
      </c>
      <c r="J725" t="s">
        <v>48</v>
      </c>
      <c r="K725" t="s">
        <v>127</v>
      </c>
      <c r="L725" t="s">
        <v>30</v>
      </c>
      <c r="N725" t="s">
        <v>55</v>
      </c>
      <c r="O725" t="s">
        <v>23</v>
      </c>
      <c r="P725" t="s">
        <v>13</v>
      </c>
      <c r="Q725" t="s">
        <v>169</v>
      </c>
      <c r="V725" s="16">
        <v>1.21</v>
      </c>
      <c r="X725" t="s">
        <v>271</v>
      </c>
      <c r="Y725" t="s">
        <v>272</v>
      </c>
    </row>
    <row r="726" spans="1:25" x14ac:dyDescent="0.3">
      <c r="A726" t="s">
        <v>23</v>
      </c>
      <c r="B726" s="17">
        <v>2021</v>
      </c>
      <c r="C726" s="17">
        <v>2</v>
      </c>
      <c r="D726" t="s">
        <v>82</v>
      </c>
      <c r="E726" t="s">
        <v>270</v>
      </c>
      <c r="F726" s="18">
        <v>44074</v>
      </c>
      <c r="G726" s="18">
        <v>44077</v>
      </c>
      <c r="H726" s="17">
        <v>71</v>
      </c>
      <c r="I726" t="s">
        <v>31</v>
      </c>
      <c r="J726" t="s">
        <v>48</v>
      </c>
      <c r="K726" t="s">
        <v>128</v>
      </c>
      <c r="L726" t="s">
        <v>30</v>
      </c>
      <c r="N726" t="s">
        <v>55</v>
      </c>
      <c r="O726" t="s">
        <v>23</v>
      </c>
      <c r="P726" t="s">
        <v>13</v>
      </c>
      <c r="Q726" t="s">
        <v>169</v>
      </c>
      <c r="V726" s="16">
        <v>2.98</v>
      </c>
      <c r="X726" t="s">
        <v>271</v>
      </c>
      <c r="Y726" t="s">
        <v>272</v>
      </c>
    </row>
    <row r="727" spans="1:25" x14ac:dyDescent="0.3">
      <c r="A727" t="s">
        <v>23</v>
      </c>
      <c r="B727" s="17">
        <v>2021</v>
      </c>
      <c r="C727" s="17">
        <v>2</v>
      </c>
      <c r="D727" t="s">
        <v>82</v>
      </c>
      <c r="E727" t="s">
        <v>270</v>
      </c>
      <c r="F727" s="18">
        <v>44074</v>
      </c>
      <c r="G727" s="18">
        <v>44077</v>
      </c>
      <c r="H727" s="17">
        <v>214</v>
      </c>
      <c r="I727" t="s">
        <v>31</v>
      </c>
      <c r="J727" t="s">
        <v>48</v>
      </c>
      <c r="K727" t="s">
        <v>113</v>
      </c>
      <c r="L727" t="s">
        <v>30</v>
      </c>
      <c r="N727" t="s">
        <v>55</v>
      </c>
      <c r="O727" t="s">
        <v>23</v>
      </c>
      <c r="P727" t="s">
        <v>13</v>
      </c>
      <c r="Q727" t="s">
        <v>169</v>
      </c>
      <c r="V727" s="16">
        <v>878.51</v>
      </c>
      <c r="X727" t="s">
        <v>273</v>
      </c>
      <c r="Y727" t="s">
        <v>272</v>
      </c>
    </row>
    <row r="728" spans="1:25" x14ac:dyDescent="0.3">
      <c r="A728" t="s">
        <v>23</v>
      </c>
      <c r="B728" s="17">
        <v>2021</v>
      </c>
      <c r="C728" s="17">
        <v>2</v>
      </c>
      <c r="D728" t="s">
        <v>82</v>
      </c>
      <c r="E728" t="s">
        <v>270</v>
      </c>
      <c r="F728" s="18">
        <v>44074</v>
      </c>
      <c r="G728" s="18">
        <v>44077</v>
      </c>
      <c r="H728" s="17">
        <v>215</v>
      </c>
      <c r="I728" t="s">
        <v>31</v>
      </c>
      <c r="J728" t="s">
        <v>48</v>
      </c>
      <c r="K728" t="s">
        <v>123</v>
      </c>
      <c r="L728" t="s">
        <v>30</v>
      </c>
      <c r="N728" t="s">
        <v>55</v>
      </c>
      <c r="O728" t="s">
        <v>23</v>
      </c>
      <c r="P728" t="s">
        <v>13</v>
      </c>
      <c r="Q728" t="s">
        <v>169</v>
      </c>
      <c r="V728" s="16">
        <v>9.84</v>
      </c>
      <c r="X728" t="s">
        <v>273</v>
      </c>
      <c r="Y728" t="s">
        <v>272</v>
      </c>
    </row>
    <row r="729" spans="1:25" x14ac:dyDescent="0.3">
      <c r="A729" t="s">
        <v>23</v>
      </c>
      <c r="B729" s="17">
        <v>2021</v>
      </c>
      <c r="C729" s="17">
        <v>2</v>
      </c>
      <c r="D729" t="s">
        <v>82</v>
      </c>
      <c r="E729" t="s">
        <v>270</v>
      </c>
      <c r="F729" s="18">
        <v>44074</v>
      </c>
      <c r="G729" s="18">
        <v>44077</v>
      </c>
      <c r="H729" s="17">
        <v>216</v>
      </c>
      <c r="I729" t="s">
        <v>31</v>
      </c>
      <c r="J729" t="s">
        <v>48</v>
      </c>
      <c r="K729" t="s">
        <v>118</v>
      </c>
      <c r="L729" t="s">
        <v>30</v>
      </c>
      <c r="N729" t="s">
        <v>55</v>
      </c>
      <c r="O729" t="s">
        <v>23</v>
      </c>
      <c r="P729" t="s">
        <v>13</v>
      </c>
      <c r="Q729" t="s">
        <v>169</v>
      </c>
      <c r="V729" s="16">
        <v>127.03</v>
      </c>
      <c r="X729" t="s">
        <v>273</v>
      </c>
      <c r="Y729" t="s">
        <v>272</v>
      </c>
    </row>
    <row r="730" spans="1:25" x14ac:dyDescent="0.3">
      <c r="A730" t="s">
        <v>23</v>
      </c>
      <c r="B730" s="17">
        <v>2021</v>
      </c>
      <c r="C730" s="17">
        <v>2</v>
      </c>
      <c r="D730" t="s">
        <v>82</v>
      </c>
      <c r="E730" t="s">
        <v>270</v>
      </c>
      <c r="F730" s="18">
        <v>44074</v>
      </c>
      <c r="G730" s="18">
        <v>44077</v>
      </c>
      <c r="H730" s="17">
        <v>217</v>
      </c>
      <c r="I730" t="s">
        <v>31</v>
      </c>
      <c r="J730" t="s">
        <v>48</v>
      </c>
      <c r="K730" t="s">
        <v>121</v>
      </c>
      <c r="L730" t="s">
        <v>30</v>
      </c>
      <c r="N730" t="s">
        <v>55</v>
      </c>
      <c r="O730" t="s">
        <v>23</v>
      </c>
      <c r="P730" t="s">
        <v>13</v>
      </c>
      <c r="Q730" t="s">
        <v>169</v>
      </c>
      <c r="V730" s="16">
        <v>65.63</v>
      </c>
      <c r="X730" t="s">
        <v>273</v>
      </c>
      <c r="Y730" t="s">
        <v>272</v>
      </c>
    </row>
    <row r="731" spans="1:25" x14ac:dyDescent="0.3">
      <c r="A731" t="s">
        <v>23</v>
      </c>
      <c r="B731" s="17">
        <v>2021</v>
      </c>
      <c r="C731" s="17">
        <v>2</v>
      </c>
      <c r="D731" t="s">
        <v>82</v>
      </c>
      <c r="E731" t="s">
        <v>270</v>
      </c>
      <c r="F731" s="18">
        <v>44074</v>
      </c>
      <c r="G731" s="18">
        <v>44077</v>
      </c>
      <c r="H731" s="17">
        <v>218</v>
      </c>
      <c r="I731" t="s">
        <v>31</v>
      </c>
      <c r="J731" t="s">
        <v>48</v>
      </c>
      <c r="K731" t="s">
        <v>126</v>
      </c>
      <c r="L731" t="s">
        <v>30</v>
      </c>
      <c r="N731" t="s">
        <v>55</v>
      </c>
      <c r="O731" t="s">
        <v>23</v>
      </c>
      <c r="P731" t="s">
        <v>13</v>
      </c>
      <c r="Q731" t="s">
        <v>169</v>
      </c>
      <c r="V731" s="16">
        <v>11.77</v>
      </c>
      <c r="X731" t="s">
        <v>273</v>
      </c>
      <c r="Y731" t="s">
        <v>272</v>
      </c>
    </row>
    <row r="732" spans="1:25" x14ac:dyDescent="0.3">
      <c r="A732" t="s">
        <v>23</v>
      </c>
      <c r="B732" s="17">
        <v>2021</v>
      </c>
      <c r="C732" s="17">
        <v>2</v>
      </c>
      <c r="D732" t="s">
        <v>82</v>
      </c>
      <c r="E732" t="s">
        <v>270</v>
      </c>
      <c r="F732" s="18">
        <v>44074</v>
      </c>
      <c r="G732" s="18">
        <v>44077</v>
      </c>
      <c r="H732" s="17">
        <v>219</v>
      </c>
      <c r="I732" t="s">
        <v>31</v>
      </c>
      <c r="J732" t="s">
        <v>48</v>
      </c>
      <c r="K732" t="s">
        <v>135</v>
      </c>
      <c r="L732" t="s">
        <v>30</v>
      </c>
      <c r="N732" t="s">
        <v>55</v>
      </c>
      <c r="O732" t="s">
        <v>23</v>
      </c>
      <c r="P732" t="s">
        <v>13</v>
      </c>
      <c r="Q732" t="s">
        <v>169</v>
      </c>
      <c r="V732" s="16">
        <v>97.9</v>
      </c>
      <c r="X732" t="s">
        <v>273</v>
      </c>
      <c r="Y732" t="s">
        <v>272</v>
      </c>
    </row>
    <row r="733" spans="1:25" x14ac:dyDescent="0.3">
      <c r="A733" t="s">
        <v>23</v>
      </c>
      <c r="B733" s="17">
        <v>2021</v>
      </c>
      <c r="C733" s="17">
        <v>2</v>
      </c>
      <c r="D733" t="s">
        <v>82</v>
      </c>
      <c r="E733" t="s">
        <v>270</v>
      </c>
      <c r="F733" s="18">
        <v>44074</v>
      </c>
      <c r="G733" s="18">
        <v>44077</v>
      </c>
      <c r="H733" s="17">
        <v>220</v>
      </c>
      <c r="I733" t="s">
        <v>31</v>
      </c>
      <c r="J733" t="s">
        <v>48</v>
      </c>
      <c r="K733" t="s">
        <v>127</v>
      </c>
      <c r="L733" t="s">
        <v>30</v>
      </c>
      <c r="N733" t="s">
        <v>55</v>
      </c>
      <c r="O733" t="s">
        <v>23</v>
      </c>
      <c r="P733" t="s">
        <v>13</v>
      </c>
      <c r="Q733" t="s">
        <v>169</v>
      </c>
      <c r="V733" s="16">
        <v>5.36</v>
      </c>
      <c r="X733" t="s">
        <v>273</v>
      </c>
      <c r="Y733" t="s">
        <v>272</v>
      </c>
    </row>
    <row r="734" spans="1:25" x14ac:dyDescent="0.3">
      <c r="A734" t="s">
        <v>23</v>
      </c>
      <c r="B734" s="17">
        <v>2021</v>
      </c>
      <c r="C734" s="17">
        <v>2</v>
      </c>
      <c r="D734" t="s">
        <v>82</v>
      </c>
      <c r="E734" t="s">
        <v>270</v>
      </c>
      <c r="F734" s="18">
        <v>44074</v>
      </c>
      <c r="G734" s="18">
        <v>44077</v>
      </c>
      <c r="H734" s="17">
        <v>221</v>
      </c>
      <c r="I734" t="s">
        <v>11</v>
      </c>
      <c r="J734" t="s">
        <v>48</v>
      </c>
      <c r="K734" t="s">
        <v>113</v>
      </c>
      <c r="L734" t="s">
        <v>30</v>
      </c>
      <c r="N734" t="s">
        <v>55</v>
      </c>
      <c r="O734" t="s">
        <v>23</v>
      </c>
      <c r="P734" t="s">
        <v>13</v>
      </c>
      <c r="Q734" t="s">
        <v>169</v>
      </c>
      <c r="V734" s="16">
        <v>292.83999999999997</v>
      </c>
      <c r="X734" t="s">
        <v>273</v>
      </c>
      <c r="Y734" t="s">
        <v>272</v>
      </c>
    </row>
    <row r="735" spans="1:25" x14ac:dyDescent="0.3">
      <c r="A735" t="s">
        <v>23</v>
      </c>
      <c r="B735" s="17">
        <v>2021</v>
      </c>
      <c r="C735" s="17">
        <v>2</v>
      </c>
      <c r="D735" t="s">
        <v>82</v>
      </c>
      <c r="E735" t="s">
        <v>270</v>
      </c>
      <c r="F735" s="18">
        <v>44074</v>
      </c>
      <c r="G735" s="18">
        <v>44077</v>
      </c>
      <c r="H735" s="17">
        <v>222</v>
      </c>
      <c r="I735" t="s">
        <v>11</v>
      </c>
      <c r="J735" t="s">
        <v>48</v>
      </c>
      <c r="K735" t="s">
        <v>123</v>
      </c>
      <c r="L735" t="s">
        <v>30</v>
      </c>
      <c r="N735" t="s">
        <v>55</v>
      </c>
      <c r="O735" t="s">
        <v>23</v>
      </c>
      <c r="P735" t="s">
        <v>13</v>
      </c>
      <c r="Q735" t="s">
        <v>169</v>
      </c>
      <c r="V735" s="16">
        <v>3.28</v>
      </c>
      <c r="X735" t="s">
        <v>273</v>
      </c>
      <c r="Y735" t="s">
        <v>272</v>
      </c>
    </row>
    <row r="736" spans="1:25" x14ac:dyDescent="0.3">
      <c r="A736" t="s">
        <v>23</v>
      </c>
      <c r="B736" s="17">
        <v>2021</v>
      </c>
      <c r="C736" s="17">
        <v>2</v>
      </c>
      <c r="D736" t="s">
        <v>82</v>
      </c>
      <c r="E736" t="s">
        <v>270</v>
      </c>
      <c r="F736" s="18">
        <v>44074</v>
      </c>
      <c r="G736" s="18">
        <v>44077</v>
      </c>
      <c r="H736" s="17">
        <v>223</v>
      </c>
      <c r="I736" t="s">
        <v>11</v>
      </c>
      <c r="J736" t="s">
        <v>48</v>
      </c>
      <c r="K736" t="s">
        <v>118</v>
      </c>
      <c r="L736" t="s">
        <v>30</v>
      </c>
      <c r="N736" t="s">
        <v>55</v>
      </c>
      <c r="O736" t="s">
        <v>23</v>
      </c>
      <c r="P736" t="s">
        <v>13</v>
      </c>
      <c r="Q736" t="s">
        <v>169</v>
      </c>
      <c r="V736" s="16">
        <v>42.34</v>
      </c>
      <c r="X736" t="s">
        <v>273</v>
      </c>
      <c r="Y736" t="s">
        <v>272</v>
      </c>
    </row>
    <row r="737" spans="1:25" x14ac:dyDescent="0.3">
      <c r="A737" t="s">
        <v>23</v>
      </c>
      <c r="B737" s="17">
        <v>2021</v>
      </c>
      <c r="C737" s="17">
        <v>2</v>
      </c>
      <c r="D737" t="s">
        <v>82</v>
      </c>
      <c r="E737" t="s">
        <v>270</v>
      </c>
      <c r="F737" s="18">
        <v>44074</v>
      </c>
      <c r="G737" s="18">
        <v>44077</v>
      </c>
      <c r="H737" s="17">
        <v>224</v>
      </c>
      <c r="I737" t="s">
        <v>11</v>
      </c>
      <c r="J737" t="s">
        <v>48</v>
      </c>
      <c r="K737" t="s">
        <v>121</v>
      </c>
      <c r="L737" t="s">
        <v>30</v>
      </c>
      <c r="N737" t="s">
        <v>55</v>
      </c>
      <c r="O737" t="s">
        <v>23</v>
      </c>
      <c r="P737" t="s">
        <v>13</v>
      </c>
      <c r="Q737" t="s">
        <v>169</v>
      </c>
      <c r="V737" s="16">
        <v>21.88</v>
      </c>
      <c r="X737" t="s">
        <v>273</v>
      </c>
      <c r="Y737" t="s">
        <v>272</v>
      </c>
    </row>
    <row r="738" spans="1:25" x14ac:dyDescent="0.3">
      <c r="A738" t="s">
        <v>23</v>
      </c>
      <c r="B738" s="17">
        <v>2021</v>
      </c>
      <c r="C738" s="17">
        <v>2</v>
      </c>
      <c r="D738" t="s">
        <v>82</v>
      </c>
      <c r="E738" t="s">
        <v>270</v>
      </c>
      <c r="F738" s="18">
        <v>44074</v>
      </c>
      <c r="G738" s="18">
        <v>44077</v>
      </c>
      <c r="H738" s="17">
        <v>225</v>
      </c>
      <c r="I738" t="s">
        <v>11</v>
      </c>
      <c r="J738" t="s">
        <v>48</v>
      </c>
      <c r="K738" t="s">
        <v>126</v>
      </c>
      <c r="L738" t="s">
        <v>30</v>
      </c>
      <c r="N738" t="s">
        <v>55</v>
      </c>
      <c r="O738" t="s">
        <v>23</v>
      </c>
      <c r="P738" t="s">
        <v>13</v>
      </c>
      <c r="Q738" t="s">
        <v>169</v>
      </c>
      <c r="V738" s="16">
        <v>3.92</v>
      </c>
      <c r="X738" t="s">
        <v>273</v>
      </c>
      <c r="Y738" t="s">
        <v>272</v>
      </c>
    </row>
    <row r="739" spans="1:25" x14ac:dyDescent="0.3">
      <c r="A739" t="s">
        <v>23</v>
      </c>
      <c r="B739" s="17">
        <v>2021</v>
      </c>
      <c r="C739" s="17">
        <v>2</v>
      </c>
      <c r="D739" t="s">
        <v>82</v>
      </c>
      <c r="E739" t="s">
        <v>270</v>
      </c>
      <c r="F739" s="18">
        <v>44074</v>
      </c>
      <c r="G739" s="18">
        <v>44077</v>
      </c>
      <c r="H739" s="17">
        <v>226</v>
      </c>
      <c r="I739" t="s">
        <v>11</v>
      </c>
      <c r="J739" t="s">
        <v>48</v>
      </c>
      <c r="K739" t="s">
        <v>135</v>
      </c>
      <c r="L739" t="s">
        <v>30</v>
      </c>
      <c r="N739" t="s">
        <v>55</v>
      </c>
      <c r="O739" t="s">
        <v>23</v>
      </c>
      <c r="P739" t="s">
        <v>13</v>
      </c>
      <c r="Q739" t="s">
        <v>169</v>
      </c>
      <c r="V739" s="16">
        <v>32.630000000000003</v>
      </c>
      <c r="X739" t="s">
        <v>273</v>
      </c>
      <c r="Y739" t="s">
        <v>272</v>
      </c>
    </row>
    <row r="740" spans="1:25" x14ac:dyDescent="0.3">
      <c r="A740" t="s">
        <v>23</v>
      </c>
      <c r="B740" s="17">
        <v>2021</v>
      </c>
      <c r="C740" s="17">
        <v>2</v>
      </c>
      <c r="D740" t="s">
        <v>82</v>
      </c>
      <c r="E740" t="s">
        <v>270</v>
      </c>
      <c r="F740" s="18">
        <v>44074</v>
      </c>
      <c r="G740" s="18">
        <v>44077</v>
      </c>
      <c r="H740" s="17">
        <v>227</v>
      </c>
      <c r="I740" t="s">
        <v>11</v>
      </c>
      <c r="J740" t="s">
        <v>48</v>
      </c>
      <c r="K740" t="s">
        <v>127</v>
      </c>
      <c r="L740" t="s">
        <v>30</v>
      </c>
      <c r="N740" t="s">
        <v>55</v>
      </c>
      <c r="O740" t="s">
        <v>23</v>
      </c>
      <c r="P740" t="s">
        <v>13</v>
      </c>
      <c r="Q740" t="s">
        <v>169</v>
      </c>
      <c r="V740" s="16">
        <v>1.79</v>
      </c>
      <c r="X740" t="s">
        <v>273</v>
      </c>
      <c r="Y740" t="s">
        <v>272</v>
      </c>
    </row>
    <row r="741" spans="1:25" x14ac:dyDescent="0.3">
      <c r="A741" t="s">
        <v>23</v>
      </c>
      <c r="B741" s="17">
        <v>2021</v>
      </c>
      <c r="C741" s="17">
        <v>2</v>
      </c>
      <c r="D741" t="s">
        <v>82</v>
      </c>
      <c r="E741" t="s">
        <v>270</v>
      </c>
      <c r="F741" s="18">
        <v>44074</v>
      </c>
      <c r="G741" s="18">
        <v>44077</v>
      </c>
      <c r="H741" s="17">
        <v>538</v>
      </c>
      <c r="I741" t="s">
        <v>11</v>
      </c>
      <c r="K741" t="s">
        <v>25</v>
      </c>
      <c r="L741" t="s">
        <v>28</v>
      </c>
      <c r="P741" t="s">
        <v>13</v>
      </c>
      <c r="V741" s="16">
        <v>-481.41</v>
      </c>
      <c r="X741" t="s">
        <v>41</v>
      </c>
      <c r="Y741" t="s">
        <v>272</v>
      </c>
    </row>
    <row r="742" spans="1:25" x14ac:dyDescent="0.3">
      <c r="A742" t="s">
        <v>23</v>
      </c>
      <c r="B742" s="17">
        <v>2021</v>
      </c>
      <c r="C742" s="17">
        <v>2</v>
      </c>
      <c r="D742" t="s">
        <v>82</v>
      </c>
      <c r="E742" t="s">
        <v>270</v>
      </c>
      <c r="F742" s="18">
        <v>44074</v>
      </c>
      <c r="G742" s="18">
        <v>44077</v>
      </c>
      <c r="H742" s="17">
        <v>540</v>
      </c>
      <c r="I742" t="s">
        <v>31</v>
      </c>
      <c r="K742" t="s">
        <v>25</v>
      </c>
      <c r="L742" t="s">
        <v>28</v>
      </c>
      <c r="P742" t="s">
        <v>13</v>
      </c>
      <c r="V742" s="16">
        <v>-1444.24</v>
      </c>
      <c r="X742" t="s">
        <v>41</v>
      </c>
      <c r="Y742" t="s">
        <v>272</v>
      </c>
    </row>
    <row r="743" spans="1:25" x14ac:dyDescent="0.3">
      <c r="A743" t="s">
        <v>23</v>
      </c>
      <c r="B743" s="17">
        <v>2021</v>
      </c>
      <c r="C743" s="17">
        <v>2</v>
      </c>
      <c r="D743" t="s">
        <v>82</v>
      </c>
      <c r="E743" t="s">
        <v>274</v>
      </c>
      <c r="F743" s="18">
        <v>44074</v>
      </c>
      <c r="G743" s="18">
        <v>44077</v>
      </c>
      <c r="H743" s="17">
        <v>184</v>
      </c>
      <c r="I743" t="s">
        <v>31</v>
      </c>
      <c r="J743" t="s">
        <v>48</v>
      </c>
      <c r="K743" t="s">
        <v>113</v>
      </c>
      <c r="L743" t="s">
        <v>30</v>
      </c>
      <c r="N743" t="s">
        <v>55</v>
      </c>
      <c r="O743" t="s">
        <v>23</v>
      </c>
      <c r="P743" t="s">
        <v>13</v>
      </c>
      <c r="Q743" t="s">
        <v>169</v>
      </c>
      <c r="V743" s="16">
        <v>462.38</v>
      </c>
      <c r="X743" t="s">
        <v>275</v>
      </c>
      <c r="Y743" t="s">
        <v>276</v>
      </c>
    </row>
    <row r="744" spans="1:25" x14ac:dyDescent="0.3">
      <c r="A744" t="s">
        <v>23</v>
      </c>
      <c r="B744" s="17">
        <v>2021</v>
      </c>
      <c r="C744" s="17">
        <v>2</v>
      </c>
      <c r="D744" t="s">
        <v>82</v>
      </c>
      <c r="E744" t="s">
        <v>274</v>
      </c>
      <c r="F744" s="18">
        <v>44074</v>
      </c>
      <c r="G744" s="18">
        <v>44077</v>
      </c>
      <c r="H744" s="17">
        <v>185</v>
      </c>
      <c r="I744" t="s">
        <v>31</v>
      </c>
      <c r="J744" t="s">
        <v>48</v>
      </c>
      <c r="K744" t="s">
        <v>123</v>
      </c>
      <c r="L744" t="s">
        <v>30</v>
      </c>
      <c r="N744" t="s">
        <v>55</v>
      </c>
      <c r="O744" t="s">
        <v>23</v>
      </c>
      <c r="P744" t="s">
        <v>13</v>
      </c>
      <c r="Q744" t="s">
        <v>169</v>
      </c>
      <c r="V744" s="16">
        <v>5.18</v>
      </c>
      <c r="X744" t="s">
        <v>275</v>
      </c>
      <c r="Y744" t="s">
        <v>276</v>
      </c>
    </row>
    <row r="745" spans="1:25" x14ac:dyDescent="0.3">
      <c r="A745" t="s">
        <v>23</v>
      </c>
      <c r="B745" s="17">
        <v>2021</v>
      </c>
      <c r="C745" s="17">
        <v>2</v>
      </c>
      <c r="D745" t="s">
        <v>82</v>
      </c>
      <c r="E745" t="s">
        <v>274</v>
      </c>
      <c r="F745" s="18">
        <v>44074</v>
      </c>
      <c r="G745" s="18">
        <v>44077</v>
      </c>
      <c r="H745" s="17">
        <v>186</v>
      </c>
      <c r="I745" t="s">
        <v>31</v>
      </c>
      <c r="J745" t="s">
        <v>48</v>
      </c>
      <c r="K745" t="s">
        <v>118</v>
      </c>
      <c r="L745" t="s">
        <v>30</v>
      </c>
      <c r="N745" t="s">
        <v>55</v>
      </c>
      <c r="O745" t="s">
        <v>23</v>
      </c>
      <c r="P745" t="s">
        <v>13</v>
      </c>
      <c r="Q745" t="s">
        <v>169</v>
      </c>
      <c r="V745" s="16">
        <v>66.86</v>
      </c>
      <c r="X745" t="s">
        <v>275</v>
      </c>
      <c r="Y745" t="s">
        <v>276</v>
      </c>
    </row>
    <row r="746" spans="1:25" x14ac:dyDescent="0.3">
      <c r="A746" t="s">
        <v>23</v>
      </c>
      <c r="B746" s="17">
        <v>2021</v>
      </c>
      <c r="C746" s="17">
        <v>2</v>
      </c>
      <c r="D746" t="s">
        <v>82</v>
      </c>
      <c r="E746" t="s">
        <v>274</v>
      </c>
      <c r="F746" s="18">
        <v>44074</v>
      </c>
      <c r="G746" s="18">
        <v>44077</v>
      </c>
      <c r="H746" s="17">
        <v>187</v>
      </c>
      <c r="I746" t="s">
        <v>31</v>
      </c>
      <c r="J746" t="s">
        <v>48</v>
      </c>
      <c r="K746" t="s">
        <v>121</v>
      </c>
      <c r="L746" t="s">
        <v>30</v>
      </c>
      <c r="N746" t="s">
        <v>55</v>
      </c>
      <c r="O746" t="s">
        <v>23</v>
      </c>
      <c r="P746" t="s">
        <v>13</v>
      </c>
      <c r="Q746" t="s">
        <v>169</v>
      </c>
      <c r="V746" s="16">
        <v>34.369999999999997</v>
      </c>
      <c r="X746" t="s">
        <v>275</v>
      </c>
      <c r="Y746" t="s">
        <v>276</v>
      </c>
    </row>
    <row r="747" spans="1:25" x14ac:dyDescent="0.3">
      <c r="A747" t="s">
        <v>23</v>
      </c>
      <c r="B747" s="17">
        <v>2021</v>
      </c>
      <c r="C747" s="17">
        <v>2</v>
      </c>
      <c r="D747" t="s">
        <v>82</v>
      </c>
      <c r="E747" t="s">
        <v>274</v>
      </c>
      <c r="F747" s="18">
        <v>44074</v>
      </c>
      <c r="G747" s="18">
        <v>44077</v>
      </c>
      <c r="H747" s="17">
        <v>188</v>
      </c>
      <c r="I747" t="s">
        <v>31</v>
      </c>
      <c r="J747" t="s">
        <v>48</v>
      </c>
      <c r="K747" t="s">
        <v>126</v>
      </c>
      <c r="L747" t="s">
        <v>30</v>
      </c>
      <c r="N747" t="s">
        <v>55</v>
      </c>
      <c r="O747" t="s">
        <v>23</v>
      </c>
      <c r="P747" t="s">
        <v>13</v>
      </c>
      <c r="Q747" t="s">
        <v>169</v>
      </c>
      <c r="V747" s="16">
        <v>6.2</v>
      </c>
      <c r="X747" t="s">
        <v>275</v>
      </c>
      <c r="Y747" t="s">
        <v>276</v>
      </c>
    </row>
    <row r="748" spans="1:25" x14ac:dyDescent="0.3">
      <c r="A748" t="s">
        <v>23</v>
      </c>
      <c r="B748" s="17">
        <v>2021</v>
      </c>
      <c r="C748" s="17">
        <v>2</v>
      </c>
      <c r="D748" t="s">
        <v>82</v>
      </c>
      <c r="E748" t="s">
        <v>274</v>
      </c>
      <c r="F748" s="18">
        <v>44074</v>
      </c>
      <c r="G748" s="18">
        <v>44077</v>
      </c>
      <c r="H748" s="17">
        <v>189</v>
      </c>
      <c r="I748" t="s">
        <v>31</v>
      </c>
      <c r="J748" t="s">
        <v>48</v>
      </c>
      <c r="K748" t="s">
        <v>135</v>
      </c>
      <c r="L748" t="s">
        <v>30</v>
      </c>
      <c r="N748" t="s">
        <v>55</v>
      </c>
      <c r="O748" t="s">
        <v>23</v>
      </c>
      <c r="P748" t="s">
        <v>13</v>
      </c>
      <c r="Q748" t="s">
        <v>169</v>
      </c>
      <c r="V748" s="16">
        <v>51.53</v>
      </c>
      <c r="X748" t="s">
        <v>275</v>
      </c>
      <c r="Y748" t="s">
        <v>276</v>
      </c>
    </row>
    <row r="749" spans="1:25" x14ac:dyDescent="0.3">
      <c r="A749" t="s">
        <v>23</v>
      </c>
      <c r="B749" s="17">
        <v>2021</v>
      </c>
      <c r="C749" s="17">
        <v>2</v>
      </c>
      <c r="D749" t="s">
        <v>82</v>
      </c>
      <c r="E749" t="s">
        <v>274</v>
      </c>
      <c r="F749" s="18">
        <v>44074</v>
      </c>
      <c r="G749" s="18">
        <v>44077</v>
      </c>
      <c r="H749" s="17">
        <v>190</v>
      </c>
      <c r="I749" t="s">
        <v>31</v>
      </c>
      <c r="J749" t="s">
        <v>48</v>
      </c>
      <c r="K749" t="s">
        <v>127</v>
      </c>
      <c r="L749" t="s">
        <v>30</v>
      </c>
      <c r="N749" t="s">
        <v>55</v>
      </c>
      <c r="O749" t="s">
        <v>23</v>
      </c>
      <c r="P749" t="s">
        <v>13</v>
      </c>
      <c r="Q749" t="s">
        <v>169</v>
      </c>
      <c r="V749" s="16">
        <v>2.82</v>
      </c>
      <c r="X749" t="s">
        <v>275</v>
      </c>
      <c r="Y749" t="s">
        <v>276</v>
      </c>
    </row>
    <row r="750" spans="1:25" x14ac:dyDescent="0.3">
      <c r="A750" t="s">
        <v>23</v>
      </c>
      <c r="B750" s="17">
        <v>2021</v>
      </c>
      <c r="C750" s="17">
        <v>2</v>
      </c>
      <c r="D750" t="s">
        <v>82</v>
      </c>
      <c r="E750" t="s">
        <v>274</v>
      </c>
      <c r="F750" s="18">
        <v>44074</v>
      </c>
      <c r="G750" s="18">
        <v>44077</v>
      </c>
      <c r="H750" s="17">
        <v>191</v>
      </c>
      <c r="I750" t="s">
        <v>11</v>
      </c>
      <c r="J750" t="s">
        <v>48</v>
      </c>
      <c r="K750" t="s">
        <v>113</v>
      </c>
      <c r="L750" t="s">
        <v>30</v>
      </c>
      <c r="N750" t="s">
        <v>55</v>
      </c>
      <c r="O750" t="s">
        <v>23</v>
      </c>
      <c r="P750" t="s">
        <v>13</v>
      </c>
      <c r="Q750" t="s">
        <v>169</v>
      </c>
      <c r="V750" s="16">
        <v>154.13</v>
      </c>
      <c r="X750" t="s">
        <v>275</v>
      </c>
      <c r="Y750" t="s">
        <v>276</v>
      </c>
    </row>
    <row r="751" spans="1:25" x14ac:dyDescent="0.3">
      <c r="A751" t="s">
        <v>23</v>
      </c>
      <c r="B751" s="17">
        <v>2021</v>
      </c>
      <c r="C751" s="17">
        <v>2</v>
      </c>
      <c r="D751" t="s">
        <v>82</v>
      </c>
      <c r="E751" t="s">
        <v>274</v>
      </c>
      <c r="F751" s="18">
        <v>44074</v>
      </c>
      <c r="G751" s="18">
        <v>44077</v>
      </c>
      <c r="H751" s="17">
        <v>192</v>
      </c>
      <c r="I751" t="s">
        <v>11</v>
      </c>
      <c r="J751" t="s">
        <v>48</v>
      </c>
      <c r="K751" t="s">
        <v>123</v>
      </c>
      <c r="L751" t="s">
        <v>30</v>
      </c>
      <c r="N751" t="s">
        <v>55</v>
      </c>
      <c r="O751" t="s">
        <v>23</v>
      </c>
      <c r="P751" t="s">
        <v>13</v>
      </c>
      <c r="Q751" t="s">
        <v>169</v>
      </c>
      <c r="V751" s="16">
        <v>1.73</v>
      </c>
      <c r="X751" t="s">
        <v>275</v>
      </c>
      <c r="Y751" t="s">
        <v>276</v>
      </c>
    </row>
    <row r="752" spans="1:25" x14ac:dyDescent="0.3">
      <c r="A752" t="s">
        <v>23</v>
      </c>
      <c r="B752" s="17">
        <v>2021</v>
      </c>
      <c r="C752" s="17">
        <v>2</v>
      </c>
      <c r="D752" t="s">
        <v>82</v>
      </c>
      <c r="E752" t="s">
        <v>274</v>
      </c>
      <c r="F752" s="18">
        <v>44074</v>
      </c>
      <c r="G752" s="18">
        <v>44077</v>
      </c>
      <c r="H752" s="17">
        <v>193</v>
      </c>
      <c r="I752" t="s">
        <v>11</v>
      </c>
      <c r="J752" t="s">
        <v>48</v>
      </c>
      <c r="K752" t="s">
        <v>118</v>
      </c>
      <c r="L752" t="s">
        <v>30</v>
      </c>
      <c r="N752" t="s">
        <v>55</v>
      </c>
      <c r="O752" t="s">
        <v>23</v>
      </c>
      <c r="P752" t="s">
        <v>13</v>
      </c>
      <c r="Q752" t="s">
        <v>169</v>
      </c>
      <c r="V752" s="16">
        <v>22.29</v>
      </c>
      <c r="X752" t="s">
        <v>275</v>
      </c>
      <c r="Y752" t="s">
        <v>276</v>
      </c>
    </row>
    <row r="753" spans="1:25" x14ac:dyDescent="0.3">
      <c r="A753" t="s">
        <v>23</v>
      </c>
      <c r="B753" s="17">
        <v>2021</v>
      </c>
      <c r="C753" s="17">
        <v>2</v>
      </c>
      <c r="D753" t="s">
        <v>82</v>
      </c>
      <c r="E753" t="s">
        <v>274</v>
      </c>
      <c r="F753" s="18">
        <v>44074</v>
      </c>
      <c r="G753" s="18">
        <v>44077</v>
      </c>
      <c r="H753" s="17">
        <v>194</v>
      </c>
      <c r="I753" t="s">
        <v>11</v>
      </c>
      <c r="J753" t="s">
        <v>48</v>
      </c>
      <c r="K753" t="s">
        <v>121</v>
      </c>
      <c r="L753" t="s">
        <v>30</v>
      </c>
      <c r="N753" t="s">
        <v>55</v>
      </c>
      <c r="O753" t="s">
        <v>23</v>
      </c>
      <c r="P753" t="s">
        <v>13</v>
      </c>
      <c r="Q753" t="s">
        <v>169</v>
      </c>
      <c r="V753" s="16">
        <v>11.46</v>
      </c>
      <c r="X753" t="s">
        <v>275</v>
      </c>
      <c r="Y753" t="s">
        <v>276</v>
      </c>
    </row>
    <row r="754" spans="1:25" x14ac:dyDescent="0.3">
      <c r="A754" t="s">
        <v>23</v>
      </c>
      <c r="B754" s="17">
        <v>2021</v>
      </c>
      <c r="C754" s="17">
        <v>2</v>
      </c>
      <c r="D754" t="s">
        <v>82</v>
      </c>
      <c r="E754" t="s">
        <v>274</v>
      </c>
      <c r="F754" s="18">
        <v>44074</v>
      </c>
      <c r="G754" s="18">
        <v>44077</v>
      </c>
      <c r="H754" s="17">
        <v>195</v>
      </c>
      <c r="I754" t="s">
        <v>11</v>
      </c>
      <c r="J754" t="s">
        <v>48</v>
      </c>
      <c r="K754" t="s">
        <v>126</v>
      </c>
      <c r="L754" t="s">
        <v>30</v>
      </c>
      <c r="N754" t="s">
        <v>55</v>
      </c>
      <c r="O754" t="s">
        <v>23</v>
      </c>
      <c r="P754" t="s">
        <v>13</v>
      </c>
      <c r="Q754" t="s">
        <v>169</v>
      </c>
      <c r="V754" s="16">
        <v>2.0699999999999998</v>
      </c>
      <c r="X754" t="s">
        <v>275</v>
      </c>
      <c r="Y754" t="s">
        <v>276</v>
      </c>
    </row>
    <row r="755" spans="1:25" x14ac:dyDescent="0.3">
      <c r="A755" t="s">
        <v>23</v>
      </c>
      <c r="B755" s="17">
        <v>2021</v>
      </c>
      <c r="C755" s="17">
        <v>2</v>
      </c>
      <c r="D755" t="s">
        <v>82</v>
      </c>
      <c r="E755" t="s">
        <v>274</v>
      </c>
      <c r="F755" s="18">
        <v>44074</v>
      </c>
      <c r="G755" s="18">
        <v>44077</v>
      </c>
      <c r="H755" s="17">
        <v>196</v>
      </c>
      <c r="I755" t="s">
        <v>11</v>
      </c>
      <c r="J755" t="s">
        <v>48</v>
      </c>
      <c r="K755" t="s">
        <v>135</v>
      </c>
      <c r="L755" t="s">
        <v>30</v>
      </c>
      <c r="N755" t="s">
        <v>55</v>
      </c>
      <c r="O755" t="s">
        <v>23</v>
      </c>
      <c r="P755" t="s">
        <v>13</v>
      </c>
      <c r="Q755" t="s">
        <v>169</v>
      </c>
      <c r="V755" s="16">
        <v>17.18</v>
      </c>
      <c r="X755" t="s">
        <v>275</v>
      </c>
      <c r="Y755" t="s">
        <v>276</v>
      </c>
    </row>
    <row r="756" spans="1:25" x14ac:dyDescent="0.3">
      <c r="A756" t="s">
        <v>23</v>
      </c>
      <c r="B756" s="17">
        <v>2021</v>
      </c>
      <c r="C756" s="17">
        <v>2</v>
      </c>
      <c r="D756" t="s">
        <v>82</v>
      </c>
      <c r="E756" t="s">
        <v>274</v>
      </c>
      <c r="F756" s="18">
        <v>44074</v>
      </c>
      <c r="G756" s="18">
        <v>44077</v>
      </c>
      <c r="H756" s="17">
        <v>197</v>
      </c>
      <c r="I756" t="s">
        <v>11</v>
      </c>
      <c r="J756" t="s">
        <v>48</v>
      </c>
      <c r="K756" t="s">
        <v>127</v>
      </c>
      <c r="L756" t="s">
        <v>30</v>
      </c>
      <c r="N756" t="s">
        <v>55</v>
      </c>
      <c r="O756" t="s">
        <v>23</v>
      </c>
      <c r="P756" t="s">
        <v>13</v>
      </c>
      <c r="Q756" t="s">
        <v>169</v>
      </c>
      <c r="V756" s="16">
        <v>0.94</v>
      </c>
      <c r="X756" t="s">
        <v>275</v>
      </c>
      <c r="Y756" t="s">
        <v>276</v>
      </c>
    </row>
    <row r="757" spans="1:25" x14ac:dyDescent="0.3">
      <c r="A757" t="s">
        <v>23</v>
      </c>
      <c r="B757" s="17">
        <v>2021</v>
      </c>
      <c r="C757" s="17">
        <v>2</v>
      </c>
      <c r="D757" t="s">
        <v>82</v>
      </c>
      <c r="E757" t="s">
        <v>274</v>
      </c>
      <c r="F757" s="18">
        <v>44074</v>
      </c>
      <c r="G757" s="18">
        <v>44077</v>
      </c>
      <c r="H757" s="17">
        <v>518</v>
      </c>
      <c r="I757" t="s">
        <v>31</v>
      </c>
      <c r="K757" t="s">
        <v>25</v>
      </c>
      <c r="L757" t="s">
        <v>28</v>
      </c>
      <c r="P757" t="s">
        <v>13</v>
      </c>
      <c r="V757" s="16">
        <v>-629.34</v>
      </c>
      <c r="X757" t="s">
        <v>41</v>
      </c>
      <c r="Y757" t="s">
        <v>276</v>
      </c>
    </row>
    <row r="758" spans="1:25" x14ac:dyDescent="0.3">
      <c r="A758" t="s">
        <v>23</v>
      </c>
      <c r="B758" s="17">
        <v>2021</v>
      </c>
      <c r="C758" s="17">
        <v>2</v>
      </c>
      <c r="D758" t="s">
        <v>82</v>
      </c>
      <c r="E758" t="s">
        <v>274</v>
      </c>
      <c r="F758" s="18">
        <v>44074</v>
      </c>
      <c r="G758" s="18">
        <v>44077</v>
      </c>
      <c r="H758" s="17">
        <v>520</v>
      </c>
      <c r="I758" t="s">
        <v>11</v>
      </c>
      <c r="K758" t="s">
        <v>25</v>
      </c>
      <c r="L758" t="s">
        <v>28</v>
      </c>
      <c r="P758" t="s">
        <v>13</v>
      </c>
      <c r="V758" s="16">
        <v>-209.8</v>
      </c>
      <c r="X758" t="s">
        <v>41</v>
      </c>
      <c r="Y758" t="s">
        <v>276</v>
      </c>
    </row>
    <row r="759" spans="1:25" x14ac:dyDescent="0.3">
      <c r="A759" t="s">
        <v>23</v>
      </c>
      <c r="B759" s="17">
        <v>2021</v>
      </c>
      <c r="C759" s="17">
        <v>3</v>
      </c>
      <c r="D759" t="s">
        <v>81</v>
      </c>
      <c r="E759" t="s">
        <v>277</v>
      </c>
      <c r="F759" s="18">
        <v>44088</v>
      </c>
      <c r="G759" s="18">
        <v>44088</v>
      </c>
      <c r="H759" s="17">
        <v>39</v>
      </c>
      <c r="I759" t="s">
        <v>31</v>
      </c>
      <c r="K759" t="s">
        <v>76</v>
      </c>
      <c r="L759" t="s">
        <v>38</v>
      </c>
      <c r="N759" t="s">
        <v>55</v>
      </c>
      <c r="O759" t="s">
        <v>23</v>
      </c>
      <c r="P759" t="s">
        <v>13</v>
      </c>
      <c r="Q759" t="s">
        <v>169</v>
      </c>
      <c r="V759" s="16">
        <v>-2073.58</v>
      </c>
      <c r="W759" t="s">
        <v>278</v>
      </c>
      <c r="X759" t="s">
        <v>279</v>
      </c>
      <c r="Y759" t="s">
        <v>77</v>
      </c>
    </row>
    <row r="760" spans="1:25" x14ac:dyDescent="0.3">
      <c r="A760" t="s">
        <v>23</v>
      </c>
      <c r="B760" s="17">
        <v>2021</v>
      </c>
      <c r="C760" s="17">
        <v>3</v>
      </c>
      <c r="D760" t="s">
        <v>81</v>
      </c>
      <c r="E760" t="s">
        <v>277</v>
      </c>
      <c r="F760" s="18">
        <v>44088</v>
      </c>
      <c r="G760" s="18">
        <v>44088</v>
      </c>
      <c r="H760" s="17">
        <v>50</v>
      </c>
      <c r="I760" t="s">
        <v>31</v>
      </c>
      <c r="K760" t="s">
        <v>25</v>
      </c>
      <c r="L760" t="s">
        <v>28</v>
      </c>
      <c r="P760" t="s">
        <v>13</v>
      </c>
      <c r="V760" s="16">
        <v>2073.58</v>
      </c>
      <c r="W760" t="s">
        <v>278</v>
      </c>
      <c r="X760" t="s">
        <v>279</v>
      </c>
      <c r="Y760" t="s">
        <v>77</v>
      </c>
    </row>
    <row r="761" spans="1:25" x14ac:dyDescent="0.3">
      <c r="A761" t="s">
        <v>23</v>
      </c>
      <c r="B761" s="17">
        <v>2021</v>
      </c>
      <c r="C761" s="17">
        <v>3</v>
      </c>
      <c r="D761" t="s">
        <v>81</v>
      </c>
      <c r="E761" t="s">
        <v>280</v>
      </c>
      <c r="F761" s="18">
        <v>44099</v>
      </c>
      <c r="G761" s="18">
        <v>44099</v>
      </c>
      <c r="H761" s="17">
        <v>8</v>
      </c>
      <c r="I761" t="s">
        <v>31</v>
      </c>
      <c r="K761" t="s">
        <v>76</v>
      </c>
      <c r="L761" t="s">
        <v>38</v>
      </c>
      <c r="N761" t="s">
        <v>20</v>
      </c>
      <c r="O761" t="s">
        <v>23</v>
      </c>
      <c r="P761" t="s">
        <v>13</v>
      </c>
      <c r="Q761" t="s">
        <v>169</v>
      </c>
      <c r="V761" s="16">
        <v>-1036.79</v>
      </c>
      <c r="W761" t="s">
        <v>281</v>
      </c>
      <c r="X761" t="s">
        <v>282</v>
      </c>
      <c r="Y761" t="s">
        <v>77</v>
      </c>
    </row>
    <row r="762" spans="1:25" x14ac:dyDescent="0.3">
      <c r="A762" t="s">
        <v>23</v>
      </c>
      <c r="B762" s="17">
        <v>2021</v>
      </c>
      <c r="C762" s="17">
        <v>3</v>
      </c>
      <c r="D762" t="s">
        <v>81</v>
      </c>
      <c r="E762" t="s">
        <v>280</v>
      </c>
      <c r="F762" s="18">
        <v>44099</v>
      </c>
      <c r="G762" s="18">
        <v>44099</v>
      </c>
      <c r="H762" s="17">
        <v>20</v>
      </c>
      <c r="I762" t="s">
        <v>31</v>
      </c>
      <c r="K762" t="s">
        <v>25</v>
      </c>
      <c r="L762" t="s">
        <v>28</v>
      </c>
      <c r="P762" t="s">
        <v>13</v>
      </c>
      <c r="V762" s="16">
        <v>1036.79</v>
      </c>
      <c r="W762" t="s">
        <v>281</v>
      </c>
      <c r="X762" t="s">
        <v>282</v>
      </c>
      <c r="Y762" t="s">
        <v>77</v>
      </c>
    </row>
    <row r="763" spans="1:25" x14ac:dyDescent="0.3">
      <c r="A763" t="s">
        <v>23</v>
      </c>
      <c r="B763" s="17">
        <v>2021</v>
      </c>
      <c r="C763" s="17">
        <v>4</v>
      </c>
      <c r="D763" t="s">
        <v>82</v>
      </c>
      <c r="E763" t="s">
        <v>292</v>
      </c>
      <c r="F763" s="18">
        <v>44134</v>
      </c>
      <c r="G763" s="18">
        <v>44140</v>
      </c>
      <c r="H763" s="17">
        <v>355</v>
      </c>
      <c r="I763" t="s">
        <v>31</v>
      </c>
      <c r="J763" t="s">
        <v>48</v>
      </c>
      <c r="K763" t="s">
        <v>113</v>
      </c>
      <c r="L763" t="s">
        <v>30</v>
      </c>
      <c r="N763" t="s">
        <v>55</v>
      </c>
      <c r="O763" t="s">
        <v>23</v>
      </c>
      <c r="P763" t="s">
        <v>13</v>
      </c>
      <c r="Q763" t="s">
        <v>169</v>
      </c>
      <c r="V763" s="16">
        <v>431.54</v>
      </c>
      <c r="X763" t="s">
        <v>293</v>
      </c>
      <c r="Y763" t="s">
        <v>294</v>
      </c>
    </row>
    <row r="764" spans="1:25" x14ac:dyDescent="0.3">
      <c r="A764" t="s">
        <v>23</v>
      </c>
      <c r="B764" s="17">
        <v>2021</v>
      </c>
      <c r="C764" s="17">
        <v>4</v>
      </c>
      <c r="D764" t="s">
        <v>82</v>
      </c>
      <c r="E764" t="s">
        <v>292</v>
      </c>
      <c r="F764" s="18">
        <v>44134</v>
      </c>
      <c r="G764" s="18">
        <v>44140</v>
      </c>
      <c r="H764" s="17">
        <v>356</v>
      </c>
      <c r="I764" t="s">
        <v>31</v>
      </c>
      <c r="J764" t="s">
        <v>48</v>
      </c>
      <c r="K764" t="s">
        <v>123</v>
      </c>
      <c r="L764" t="s">
        <v>30</v>
      </c>
      <c r="N764" t="s">
        <v>55</v>
      </c>
      <c r="O764" t="s">
        <v>23</v>
      </c>
      <c r="P764" t="s">
        <v>13</v>
      </c>
      <c r="Q764" t="s">
        <v>169</v>
      </c>
      <c r="V764" s="16">
        <v>4.83</v>
      </c>
      <c r="X764" t="s">
        <v>293</v>
      </c>
      <c r="Y764" t="s">
        <v>294</v>
      </c>
    </row>
    <row r="765" spans="1:25" x14ac:dyDescent="0.3">
      <c r="A765" t="s">
        <v>23</v>
      </c>
      <c r="B765" s="17">
        <v>2021</v>
      </c>
      <c r="C765" s="17">
        <v>4</v>
      </c>
      <c r="D765" t="s">
        <v>82</v>
      </c>
      <c r="E765" t="s">
        <v>292</v>
      </c>
      <c r="F765" s="18">
        <v>44134</v>
      </c>
      <c r="G765" s="18">
        <v>44140</v>
      </c>
      <c r="H765" s="17">
        <v>357</v>
      </c>
      <c r="I765" t="s">
        <v>31</v>
      </c>
      <c r="J765" t="s">
        <v>48</v>
      </c>
      <c r="K765" t="s">
        <v>118</v>
      </c>
      <c r="L765" t="s">
        <v>30</v>
      </c>
      <c r="N765" t="s">
        <v>55</v>
      </c>
      <c r="O765" t="s">
        <v>23</v>
      </c>
      <c r="P765" t="s">
        <v>13</v>
      </c>
      <c r="Q765" t="s">
        <v>169</v>
      </c>
      <c r="V765" s="16">
        <v>62.4</v>
      </c>
      <c r="X765" t="s">
        <v>293</v>
      </c>
      <c r="Y765" t="s">
        <v>294</v>
      </c>
    </row>
    <row r="766" spans="1:25" x14ac:dyDescent="0.3">
      <c r="A766" t="s">
        <v>23</v>
      </c>
      <c r="B766" s="17">
        <v>2021</v>
      </c>
      <c r="C766" s="17">
        <v>4</v>
      </c>
      <c r="D766" t="s">
        <v>82</v>
      </c>
      <c r="E766" t="s">
        <v>292</v>
      </c>
      <c r="F766" s="18">
        <v>44134</v>
      </c>
      <c r="G766" s="18">
        <v>44140</v>
      </c>
      <c r="H766" s="17">
        <v>358</v>
      </c>
      <c r="I766" t="s">
        <v>31</v>
      </c>
      <c r="J766" t="s">
        <v>48</v>
      </c>
      <c r="K766" t="s">
        <v>121</v>
      </c>
      <c r="L766" t="s">
        <v>30</v>
      </c>
      <c r="N766" t="s">
        <v>55</v>
      </c>
      <c r="O766" t="s">
        <v>23</v>
      </c>
      <c r="P766" t="s">
        <v>13</v>
      </c>
      <c r="Q766" t="s">
        <v>169</v>
      </c>
      <c r="V766" s="16">
        <v>32.5</v>
      </c>
      <c r="X766" t="s">
        <v>293</v>
      </c>
      <c r="Y766" t="s">
        <v>294</v>
      </c>
    </row>
    <row r="767" spans="1:25" x14ac:dyDescent="0.3">
      <c r="A767" t="s">
        <v>23</v>
      </c>
      <c r="B767" s="17">
        <v>2021</v>
      </c>
      <c r="C767" s="17">
        <v>4</v>
      </c>
      <c r="D767" t="s">
        <v>82</v>
      </c>
      <c r="E767" t="s">
        <v>292</v>
      </c>
      <c r="F767" s="18">
        <v>44134</v>
      </c>
      <c r="G767" s="18">
        <v>44140</v>
      </c>
      <c r="H767" s="17">
        <v>359</v>
      </c>
      <c r="I767" t="s">
        <v>31</v>
      </c>
      <c r="J767" t="s">
        <v>48</v>
      </c>
      <c r="K767" t="s">
        <v>126</v>
      </c>
      <c r="L767" t="s">
        <v>30</v>
      </c>
      <c r="N767" t="s">
        <v>55</v>
      </c>
      <c r="O767" t="s">
        <v>23</v>
      </c>
      <c r="P767" t="s">
        <v>13</v>
      </c>
      <c r="Q767" t="s">
        <v>169</v>
      </c>
      <c r="V767" s="16">
        <v>5.78</v>
      </c>
      <c r="X767" t="s">
        <v>293</v>
      </c>
      <c r="Y767" t="s">
        <v>294</v>
      </c>
    </row>
    <row r="768" spans="1:25" x14ac:dyDescent="0.3">
      <c r="A768" t="s">
        <v>23</v>
      </c>
      <c r="B768" s="17">
        <v>2021</v>
      </c>
      <c r="C768" s="17">
        <v>4</v>
      </c>
      <c r="D768" t="s">
        <v>82</v>
      </c>
      <c r="E768" t="s">
        <v>292</v>
      </c>
      <c r="F768" s="18">
        <v>44134</v>
      </c>
      <c r="G768" s="18">
        <v>44140</v>
      </c>
      <c r="H768" s="17">
        <v>360</v>
      </c>
      <c r="I768" t="s">
        <v>31</v>
      </c>
      <c r="J768" t="s">
        <v>48</v>
      </c>
      <c r="K768" t="s">
        <v>135</v>
      </c>
      <c r="L768" t="s">
        <v>30</v>
      </c>
      <c r="N768" t="s">
        <v>55</v>
      </c>
      <c r="O768" t="s">
        <v>23</v>
      </c>
      <c r="P768" t="s">
        <v>13</v>
      </c>
      <c r="Q768" t="s">
        <v>169</v>
      </c>
      <c r="V768" s="16">
        <v>48.09</v>
      </c>
      <c r="X768" t="s">
        <v>293</v>
      </c>
      <c r="Y768" t="s">
        <v>294</v>
      </c>
    </row>
    <row r="769" spans="1:25" x14ac:dyDescent="0.3">
      <c r="A769" t="s">
        <v>23</v>
      </c>
      <c r="B769" s="17">
        <v>2021</v>
      </c>
      <c r="C769" s="17">
        <v>4</v>
      </c>
      <c r="D769" t="s">
        <v>82</v>
      </c>
      <c r="E769" t="s">
        <v>292</v>
      </c>
      <c r="F769" s="18">
        <v>44134</v>
      </c>
      <c r="G769" s="18">
        <v>44140</v>
      </c>
      <c r="H769" s="17">
        <v>361</v>
      </c>
      <c r="I769" t="s">
        <v>31</v>
      </c>
      <c r="J769" t="s">
        <v>48</v>
      </c>
      <c r="K769" t="s">
        <v>127</v>
      </c>
      <c r="L769" t="s">
        <v>30</v>
      </c>
      <c r="N769" t="s">
        <v>55</v>
      </c>
      <c r="O769" t="s">
        <v>23</v>
      </c>
      <c r="P769" t="s">
        <v>13</v>
      </c>
      <c r="Q769" t="s">
        <v>169</v>
      </c>
      <c r="V769" s="16">
        <v>2.63</v>
      </c>
      <c r="X769" t="s">
        <v>293</v>
      </c>
      <c r="Y769" t="s">
        <v>294</v>
      </c>
    </row>
    <row r="770" spans="1:25" x14ac:dyDescent="0.3">
      <c r="A770" t="s">
        <v>23</v>
      </c>
      <c r="B770" s="17">
        <v>2021</v>
      </c>
      <c r="C770" s="17">
        <v>4</v>
      </c>
      <c r="D770" t="s">
        <v>82</v>
      </c>
      <c r="E770" t="s">
        <v>292</v>
      </c>
      <c r="F770" s="18">
        <v>44134</v>
      </c>
      <c r="G770" s="18">
        <v>44140</v>
      </c>
      <c r="H770" s="17">
        <v>362</v>
      </c>
      <c r="I770" t="s">
        <v>11</v>
      </c>
      <c r="J770" t="s">
        <v>48</v>
      </c>
      <c r="K770" t="s">
        <v>113</v>
      </c>
      <c r="L770" t="s">
        <v>30</v>
      </c>
      <c r="N770" t="s">
        <v>55</v>
      </c>
      <c r="O770" t="s">
        <v>23</v>
      </c>
      <c r="P770" t="s">
        <v>13</v>
      </c>
      <c r="Q770" t="s">
        <v>169</v>
      </c>
      <c r="V770" s="16">
        <v>123.3</v>
      </c>
      <c r="X770" t="s">
        <v>293</v>
      </c>
      <c r="Y770" t="s">
        <v>294</v>
      </c>
    </row>
    <row r="771" spans="1:25" x14ac:dyDescent="0.3">
      <c r="A771" t="s">
        <v>23</v>
      </c>
      <c r="B771" s="17">
        <v>2021</v>
      </c>
      <c r="C771" s="17">
        <v>4</v>
      </c>
      <c r="D771" t="s">
        <v>82</v>
      </c>
      <c r="E771" t="s">
        <v>292</v>
      </c>
      <c r="F771" s="18">
        <v>44134</v>
      </c>
      <c r="G771" s="18">
        <v>44140</v>
      </c>
      <c r="H771" s="17">
        <v>363</v>
      </c>
      <c r="I771" t="s">
        <v>11</v>
      </c>
      <c r="J771" t="s">
        <v>48</v>
      </c>
      <c r="K771" t="s">
        <v>123</v>
      </c>
      <c r="L771" t="s">
        <v>30</v>
      </c>
      <c r="N771" t="s">
        <v>55</v>
      </c>
      <c r="O771" t="s">
        <v>23</v>
      </c>
      <c r="P771" t="s">
        <v>13</v>
      </c>
      <c r="Q771" t="s">
        <v>169</v>
      </c>
      <c r="V771" s="16">
        <v>1.38</v>
      </c>
      <c r="X771" t="s">
        <v>293</v>
      </c>
      <c r="Y771" t="s">
        <v>294</v>
      </c>
    </row>
    <row r="772" spans="1:25" x14ac:dyDescent="0.3">
      <c r="A772" t="s">
        <v>23</v>
      </c>
      <c r="B772" s="17">
        <v>2021</v>
      </c>
      <c r="C772" s="17">
        <v>4</v>
      </c>
      <c r="D772" t="s">
        <v>82</v>
      </c>
      <c r="E772" t="s">
        <v>292</v>
      </c>
      <c r="F772" s="18">
        <v>44134</v>
      </c>
      <c r="G772" s="18">
        <v>44140</v>
      </c>
      <c r="H772" s="17">
        <v>364</v>
      </c>
      <c r="I772" t="s">
        <v>11</v>
      </c>
      <c r="J772" t="s">
        <v>48</v>
      </c>
      <c r="K772" t="s">
        <v>118</v>
      </c>
      <c r="L772" t="s">
        <v>30</v>
      </c>
      <c r="N772" t="s">
        <v>55</v>
      </c>
      <c r="O772" t="s">
        <v>23</v>
      </c>
      <c r="P772" t="s">
        <v>13</v>
      </c>
      <c r="Q772" t="s">
        <v>169</v>
      </c>
      <c r="V772" s="16">
        <v>17.829999999999998</v>
      </c>
      <c r="X772" t="s">
        <v>293</v>
      </c>
      <c r="Y772" t="s">
        <v>294</v>
      </c>
    </row>
    <row r="773" spans="1:25" x14ac:dyDescent="0.3">
      <c r="A773" t="s">
        <v>23</v>
      </c>
      <c r="B773" s="17">
        <v>2021</v>
      </c>
      <c r="C773" s="17">
        <v>4</v>
      </c>
      <c r="D773" t="s">
        <v>82</v>
      </c>
      <c r="E773" t="s">
        <v>292</v>
      </c>
      <c r="F773" s="18">
        <v>44134</v>
      </c>
      <c r="G773" s="18">
        <v>44140</v>
      </c>
      <c r="H773" s="17">
        <v>365</v>
      </c>
      <c r="I773" t="s">
        <v>11</v>
      </c>
      <c r="J773" t="s">
        <v>48</v>
      </c>
      <c r="K773" t="s">
        <v>121</v>
      </c>
      <c r="L773" t="s">
        <v>30</v>
      </c>
      <c r="N773" t="s">
        <v>55</v>
      </c>
      <c r="O773" t="s">
        <v>23</v>
      </c>
      <c r="P773" t="s">
        <v>13</v>
      </c>
      <c r="Q773" t="s">
        <v>169</v>
      </c>
      <c r="V773" s="16">
        <v>9.2899999999999991</v>
      </c>
      <c r="X773" t="s">
        <v>293</v>
      </c>
      <c r="Y773" t="s">
        <v>294</v>
      </c>
    </row>
    <row r="774" spans="1:25" x14ac:dyDescent="0.3">
      <c r="A774" t="s">
        <v>23</v>
      </c>
      <c r="B774" s="17">
        <v>2021</v>
      </c>
      <c r="C774" s="17">
        <v>4</v>
      </c>
      <c r="D774" t="s">
        <v>82</v>
      </c>
      <c r="E774" t="s">
        <v>292</v>
      </c>
      <c r="F774" s="18">
        <v>44134</v>
      </c>
      <c r="G774" s="18">
        <v>44140</v>
      </c>
      <c r="H774" s="17">
        <v>366</v>
      </c>
      <c r="I774" t="s">
        <v>11</v>
      </c>
      <c r="J774" t="s">
        <v>48</v>
      </c>
      <c r="K774" t="s">
        <v>126</v>
      </c>
      <c r="L774" t="s">
        <v>30</v>
      </c>
      <c r="N774" t="s">
        <v>55</v>
      </c>
      <c r="O774" t="s">
        <v>23</v>
      </c>
      <c r="P774" t="s">
        <v>13</v>
      </c>
      <c r="Q774" t="s">
        <v>169</v>
      </c>
      <c r="V774" s="16">
        <v>1.65</v>
      </c>
      <c r="X774" t="s">
        <v>293</v>
      </c>
      <c r="Y774" t="s">
        <v>294</v>
      </c>
    </row>
    <row r="775" spans="1:25" x14ac:dyDescent="0.3">
      <c r="A775" t="s">
        <v>23</v>
      </c>
      <c r="B775" s="17">
        <v>2021</v>
      </c>
      <c r="C775" s="17">
        <v>4</v>
      </c>
      <c r="D775" t="s">
        <v>82</v>
      </c>
      <c r="E775" t="s">
        <v>292</v>
      </c>
      <c r="F775" s="18">
        <v>44134</v>
      </c>
      <c r="G775" s="18">
        <v>44140</v>
      </c>
      <c r="H775" s="17">
        <v>367</v>
      </c>
      <c r="I775" t="s">
        <v>11</v>
      </c>
      <c r="J775" t="s">
        <v>48</v>
      </c>
      <c r="K775" t="s">
        <v>135</v>
      </c>
      <c r="L775" t="s">
        <v>30</v>
      </c>
      <c r="N775" t="s">
        <v>55</v>
      </c>
      <c r="O775" t="s">
        <v>23</v>
      </c>
      <c r="P775" t="s">
        <v>13</v>
      </c>
      <c r="Q775" t="s">
        <v>169</v>
      </c>
      <c r="V775" s="16">
        <v>13.74</v>
      </c>
      <c r="X775" t="s">
        <v>293</v>
      </c>
      <c r="Y775" t="s">
        <v>294</v>
      </c>
    </row>
    <row r="776" spans="1:25" x14ac:dyDescent="0.3">
      <c r="A776" t="s">
        <v>23</v>
      </c>
      <c r="B776" s="17">
        <v>2021</v>
      </c>
      <c r="C776" s="17">
        <v>4</v>
      </c>
      <c r="D776" t="s">
        <v>82</v>
      </c>
      <c r="E776" t="s">
        <v>292</v>
      </c>
      <c r="F776" s="18">
        <v>44134</v>
      </c>
      <c r="G776" s="18">
        <v>44140</v>
      </c>
      <c r="H776" s="17">
        <v>368</v>
      </c>
      <c r="I776" t="s">
        <v>11</v>
      </c>
      <c r="J776" t="s">
        <v>48</v>
      </c>
      <c r="K776" t="s">
        <v>127</v>
      </c>
      <c r="L776" t="s">
        <v>30</v>
      </c>
      <c r="N776" t="s">
        <v>55</v>
      </c>
      <c r="O776" t="s">
        <v>23</v>
      </c>
      <c r="P776" t="s">
        <v>13</v>
      </c>
      <c r="Q776" t="s">
        <v>169</v>
      </c>
      <c r="V776" s="16">
        <v>0.75</v>
      </c>
      <c r="X776" t="s">
        <v>293</v>
      </c>
      <c r="Y776" t="s">
        <v>294</v>
      </c>
    </row>
    <row r="777" spans="1:25" x14ac:dyDescent="0.3">
      <c r="A777" t="s">
        <v>23</v>
      </c>
      <c r="B777" s="17">
        <v>2021</v>
      </c>
      <c r="C777" s="17">
        <v>4</v>
      </c>
      <c r="D777" t="s">
        <v>82</v>
      </c>
      <c r="E777" t="s">
        <v>292</v>
      </c>
      <c r="F777" s="18">
        <v>44134</v>
      </c>
      <c r="G777" s="18">
        <v>44140</v>
      </c>
      <c r="H777" s="17">
        <v>526</v>
      </c>
      <c r="I777" t="s">
        <v>31</v>
      </c>
      <c r="K777" t="s">
        <v>25</v>
      </c>
      <c r="L777" t="s">
        <v>28</v>
      </c>
      <c r="P777" t="s">
        <v>13</v>
      </c>
      <c r="V777" s="16">
        <v>-587.77</v>
      </c>
      <c r="X777" t="s">
        <v>41</v>
      </c>
      <c r="Y777" t="s">
        <v>294</v>
      </c>
    </row>
    <row r="778" spans="1:25" x14ac:dyDescent="0.3">
      <c r="A778" t="s">
        <v>23</v>
      </c>
      <c r="B778" s="17">
        <v>2021</v>
      </c>
      <c r="C778" s="17">
        <v>4</v>
      </c>
      <c r="D778" t="s">
        <v>82</v>
      </c>
      <c r="E778" t="s">
        <v>292</v>
      </c>
      <c r="F778" s="18">
        <v>44134</v>
      </c>
      <c r="G778" s="18">
        <v>44140</v>
      </c>
      <c r="H778" s="17">
        <v>528</v>
      </c>
      <c r="I778" t="s">
        <v>11</v>
      </c>
      <c r="K778" t="s">
        <v>25</v>
      </c>
      <c r="L778" t="s">
        <v>28</v>
      </c>
      <c r="P778" t="s">
        <v>13</v>
      </c>
      <c r="V778" s="16">
        <v>-167.94</v>
      </c>
      <c r="X778" t="s">
        <v>41</v>
      </c>
      <c r="Y778" t="s">
        <v>294</v>
      </c>
    </row>
    <row r="779" spans="1:25" x14ac:dyDescent="0.3">
      <c r="A779" t="s">
        <v>23</v>
      </c>
      <c r="B779" s="17">
        <v>2021</v>
      </c>
      <c r="C779" s="17">
        <v>5</v>
      </c>
      <c r="D779" t="s">
        <v>82</v>
      </c>
      <c r="E779" t="s">
        <v>295</v>
      </c>
      <c r="F779" s="18">
        <v>44148</v>
      </c>
      <c r="G779" s="18">
        <v>44148</v>
      </c>
      <c r="H779" s="17">
        <v>481</v>
      </c>
      <c r="I779" t="s">
        <v>31</v>
      </c>
      <c r="J779" t="s">
        <v>48</v>
      </c>
      <c r="K779" t="s">
        <v>113</v>
      </c>
      <c r="L779" t="s">
        <v>30</v>
      </c>
      <c r="N779" t="s">
        <v>55</v>
      </c>
      <c r="O779" t="s">
        <v>23</v>
      </c>
      <c r="P779" t="s">
        <v>13</v>
      </c>
      <c r="Q779" t="s">
        <v>169</v>
      </c>
      <c r="V779" s="16">
        <v>246.59</v>
      </c>
      <c r="X779" t="s">
        <v>296</v>
      </c>
      <c r="Y779" t="s">
        <v>297</v>
      </c>
    </row>
    <row r="780" spans="1:25" x14ac:dyDescent="0.3">
      <c r="A780" t="s">
        <v>23</v>
      </c>
      <c r="B780" s="17">
        <v>2021</v>
      </c>
      <c r="C780" s="17">
        <v>5</v>
      </c>
      <c r="D780" t="s">
        <v>82</v>
      </c>
      <c r="E780" t="s">
        <v>295</v>
      </c>
      <c r="F780" s="18">
        <v>44148</v>
      </c>
      <c r="G780" s="18">
        <v>44148</v>
      </c>
      <c r="H780" s="17">
        <v>482</v>
      </c>
      <c r="I780" t="s">
        <v>31</v>
      </c>
      <c r="J780" t="s">
        <v>48</v>
      </c>
      <c r="K780" t="s">
        <v>123</v>
      </c>
      <c r="L780" t="s">
        <v>30</v>
      </c>
      <c r="N780" t="s">
        <v>55</v>
      </c>
      <c r="O780" t="s">
        <v>23</v>
      </c>
      <c r="P780" t="s">
        <v>13</v>
      </c>
      <c r="Q780" t="s">
        <v>169</v>
      </c>
      <c r="V780" s="16">
        <v>2.76</v>
      </c>
      <c r="X780" t="s">
        <v>296</v>
      </c>
      <c r="Y780" t="s">
        <v>297</v>
      </c>
    </row>
    <row r="781" spans="1:25" x14ac:dyDescent="0.3">
      <c r="A781" t="s">
        <v>23</v>
      </c>
      <c r="B781" s="17">
        <v>2021</v>
      </c>
      <c r="C781" s="17">
        <v>5</v>
      </c>
      <c r="D781" t="s">
        <v>82</v>
      </c>
      <c r="E781" t="s">
        <v>295</v>
      </c>
      <c r="F781" s="18">
        <v>44148</v>
      </c>
      <c r="G781" s="18">
        <v>44148</v>
      </c>
      <c r="H781" s="17">
        <v>483</v>
      </c>
      <c r="I781" t="s">
        <v>31</v>
      </c>
      <c r="J781" t="s">
        <v>48</v>
      </c>
      <c r="K781" t="s">
        <v>118</v>
      </c>
      <c r="L781" t="s">
        <v>30</v>
      </c>
      <c r="N781" t="s">
        <v>55</v>
      </c>
      <c r="O781" t="s">
        <v>23</v>
      </c>
      <c r="P781" t="s">
        <v>13</v>
      </c>
      <c r="Q781" t="s">
        <v>169</v>
      </c>
      <c r="V781" s="16">
        <v>35.659999999999997</v>
      </c>
      <c r="X781" t="s">
        <v>296</v>
      </c>
      <c r="Y781" t="s">
        <v>297</v>
      </c>
    </row>
    <row r="782" spans="1:25" x14ac:dyDescent="0.3">
      <c r="A782" t="s">
        <v>23</v>
      </c>
      <c r="B782" s="17">
        <v>2021</v>
      </c>
      <c r="C782" s="17">
        <v>5</v>
      </c>
      <c r="D782" t="s">
        <v>82</v>
      </c>
      <c r="E782" t="s">
        <v>295</v>
      </c>
      <c r="F782" s="18">
        <v>44148</v>
      </c>
      <c r="G782" s="18">
        <v>44148</v>
      </c>
      <c r="H782" s="17">
        <v>484</v>
      </c>
      <c r="I782" t="s">
        <v>31</v>
      </c>
      <c r="J782" t="s">
        <v>48</v>
      </c>
      <c r="K782" t="s">
        <v>121</v>
      </c>
      <c r="L782" t="s">
        <v>30</v>
      </c>
      <c r="N782" t="s">
        <v>55</v>
      </c>
      <c r="O782" t="s">
        <v>23</v>
      </c>
      <c r="P782" t="s">
        <v>13</v>
      </c>
      <c r="Q782" t="s">
        <v>169</v>
      </c>
      <c r="V782" s="16">
        <v>18.48</v>
      </c>
      <c r="X782" t="s">
        <v>296</v>
      </c>
      <c r="Y782" t="s">
        <v>297</v>
      </c>
    </row>
    <row r="783" spans="1:25" x14ac:dyDescent="0.3">
      <c r="A783" t="s">
        <v>23</v>
      </c>
      <c r="B783" s="17">
        <v>2021</v>
      </c>
      <c r="C783" s="17">
        <v>5</v>
      </c>
      <c r="D783" t="s">
        <v>82</v>
      </c>
      <c r="E783" t="s">
        <v>295</v>
      </c>
      <c r="F783" s="18">
        <v>44148</v>
      </c>
      <c r="G783" s="18">
        <v>44148</v>
      </c>
      <c r="H783" s="17">
        <v>485</v>
      </c>
      <c r="I783" t="s">
        <v>31</v>
      </c>
      <c r="J783" t="s">
        <v>48</v>
      </c>
      <c r="K783" t="s">
        <v>126</v>
      </c>
      <c r="L783" t="s">
        <v>30</v>
      </c>
      <c r="N783" t="s">
        <v>55</v>
      </c>
      <c r="O783" t="s">
        <v>23</v>
      </c>
      <c r="P783" t="s">
        <v>13</v>
      </c>
      <c r="Q783" t="s">
        <v>169</v>
      </c>
      <c r="V783" s="16">
        <v>3.3</v>
      </c>
      <c r="X783" t="s">
        <v>296</v>
      </c>
      <c r="Y783" t="s">
        <v>297</v>
      </c>
    </row>
    <row r="784" spans="1:25" x14ac:dyDescent="0.3">
      <c r="A784" t="s">
        <v>23</v>
      </c>
      <c r="B784" s="17">
        <v>2021</v>
      </c>
      <c r="C784" s="17">
        <v>5</v>
      </c>
      <c r="D784" t="s">
        <v>82</v>
      </c>
      <c r="E784" t="s">
        <v>295</v>
      </c>
      <c r="F784" s="18">
        <v>44148</v>
      </c>
      <c r="G784" s="18">
        <v>44148</v>
      </c>
      <c r="H784" s="17">
        <v>486</v>
      </c>
      <c r="I784" t="s">
        <v>31</v>
      </c>
      <c r="J784" t="s">
        <v>48</v>
      </c>
      <c r="K784" t="s">
        <v>135</v>
      </c>
      <c r="L784" t="s">
        <v>30</v>
      </c>
      <c r="N784" t="s">
        <v>55</v>
      </c>
      <c r="O784" t="s">
        <v>23</v>
      </c>
      <c r="P784" t="s">
        <v>13</v>
      </c>
      <c r="Q784" t="s">
        <v>169</v>
      </c>
      <c r="V784" s="16">
        <v>27.48</v>
      </c>
      <c r="X784" t="s">
        <v>296</v>
      </c>
      <c r="Y784" t="s">
        <v>297</v>
      </c>
    </row>
    <row r="785" spans="1:25" x14ac:dyDescent="0.3">
      <c r="A785" t="s">
        <v>23</v>
      </c>
      <c r="B785" s="17">
        <v>2021</v>
      </c>
      <c r="C785" s="17">
        <v>5</v>
      </c>
      <c r="D785" t="s">
        <v>82</v>
      </c>
      <c r="E785" t="s">
        <v>295</v>
      </c>
      <c r="F785" s="18">
        <v>44148</v>
      </c>
      <c r="G785" s="18">
        <v>44148</v>
      </c>
      <c r="H785" s="17">
        <v>487</v>
      </c>
      <c r="I785" t="s">
        <v>31</v>
      </c>
      <c r="J785" t="s">
        <v>48</v>
      </c>
      <c r="K785" t="s">
        <v>127</v>
      </c>
      <c r="L785" t="s">
        <v>30</v>
      </c>
      <c r="N785" t="s">
        <v>55</v>
      </c>
      <c r="O785" t="s">
        <v>23</v>
      </c>
      <c r="P785" t="s">
        <v>13</v>
      </c>
      <c r="Q785" t="s">
        <v>169</v>
      </c>
      <c r="V785" s="16">
        <v>1.5</v>
      </c>
      <c r="X785" t="s">
        <v>296</v>
      </c>
      <c r="Y785" t="s">
        <v>297</v>
      </c>
    </row>
    <row r="786" spans="1:25" x14ac:dyDescent="0.3">
      <c r="A786" t="s">
        <v>23</v>
      </c>
      <c r="B786" s="17">
        <v>2021</v>
      </c>
      <c r="C786" s="17">
        <v>5</v>
      </c>
      <c r="D786" t="s">
        <v>82</v>
      </c>
      <c r="E786" t="s">
        <v>295</v>
      </c>
      <c r="F786" s="18">
        <v>44148</v>
      </c>
      <c r="G786" s="18">
        <v>44148</v>
      </c>
      <c r="H786" s="17">
        <v>488</v>
      </c>
      <c r="I786" t="s">
        <v>31</v>
      </c>
      <c r="J786" t="s">
        <v>48</v>
      </c>
      <c r="K786" t="s">
        <v>298</v>
      </c>
      <c r="L786" t="s">
        <v>30</v>
      </c>
      <c r="N786" t="s">
        <v>55</v>
      </c>
      <c r="O786" t="s">
        <v>23</v>
      </c>
      <c r="P786" t="s">
        <v>13</v>
      </c>
      <c r="Q786" t="s">
        <v>169</v>
      </c>
      <c r="V786" s="16">
        <v>0</v>
      </c>
      <c r="X786" t="s">
        <v>296</v>
      </c>
      <c r="Y786" t="s">
        <v>297</v>
      </c>
    </row>
    <row r="787" spans="1:25" x14ac:dyDescent="0.3">
      <c r="A787" t="s">
        <v>23</v>
      </c>
      <c r="B787" s="17">
        <v>2021</v>
      </c>
      <c r="C787" s="17">
        <v>5</v>
      </c>
      <c r="D787" t="s">
        <v>82</v>
      </c>
      <c r="E787" t="s">
        <v>295</v>
      </c>
      <c r="F787" s="18">
        <v>44148</v>
      </c>
      <c r="G787" s="18">
        <v>44148</v>
      </c>
      <c r="H787" s="17">
        <v>489</v>
      </c>
      <c r="I787" t="s">
        <v>31</v>
      </c>
      <c r="J787" t="s">
        <v>48</v>
      </c>
      <c r="K787" t="s">
        <v>128</v>
      </c>
      <c r="L787" t="s">
        <v>30</v>
      </c>
      <c r="N787" t="s">
        <v>55</v>
      </c>
      <c r="O787" t="s">
        <v>23</v>
      </c>
      <c r="P787" t="s">
        <v>13</v>
      </c>
      <c r="Q787" t="s">
        <v>169</v>
      </c>
      <c r="V787" s="16">
        <v>0</v>
      </c>
      <c r="X787" t="s">
        <v>296</v>
      </c>
      <c r="Y787" t="s">
        <v>297</v>
      </c>
    </row>
    <row r="788" spans="1:25" x14ac:dyDescent="0.3">
      <c r="A788" t="s">
        <v>23</v>
      </c>
      <c r="B788" s="17">
        <v>2021</v>
      </c>
      <c r="C788" s="17">
        <v>5</v>
      </c>
      <c r="D788" t="s">
        <v>82</v>
      </c>
      <c r="E788" t="s">
        <v>295</v>
      </c>
      <c r="F788" s="18">
        <v>44148</v>
      </c>
      <c r="G788" s="18">
        <v>44148</v>
      </c>
      <c r="H788" s="17">
        <v>490</v>
      </c>
      <c r="I788" t="s">
        <v>31</v>
      </c>
      <c r="J788" t="s">
        <v>48</v>
      </c>
      <c r="K788" t="s">
        <v>299</v>
      </c>
      <c r="L788" t="s">
        <v>30</v>
      </c>
      <c r="N788" t="s">
        <v>55</v>
      </c>
      <c r="O788" t="s">
        <v>23</v>
      </c>
      <c r="P788" t="s">
        <v>13</v>
      </c>
      <c r="Q788" t="s">
        <v>169</v>
      </c>
      <c r="V788" s="16">
        <v>0</v>
      </c>
      <c r="X788" t="s">
        <v>296</v>
      </c>
      <c r="Y788" t="s">
        <v>297</v>
      </c>
    </row>
    <row r="789" spans="1:25" x14ac:dyDescent="0.3">
      <c r="A789" t="s">
        <v>23</v>
      </c>
      <c r="B789" s="17">
        <v>2021</v>
      </c>
      <c r="C789" s="17">
        <v>5</v>
      </c>
      <c r="D789" t="s">
        <v>82</v>
      </c>
      <c r="E789" t="s">
        <v>295</v>
      </c>
      <c r="F789" s="18">
        <v>44148</v>
      </c>
      <c r="G789" s="18">
        <v>44148</v>
      </c>
      <c r="H789" s="17">
        <v>491</v>
      </c>
      <c r="I789" t="s">
        <v>11</v>
      </c>
      <c r="J789" t="s">
        <v>48</v>
      </c>
      <c r="K789" t="s">
        <v>113</v>
      </c>
      <c r="L789" t="s">
        <v>30</v>
      </c>
      <c r="N789" t="s">
        <v>55</v>
      </c>
      <c r="O789" t="s">
        <v>23</v>
      </c>
      <c r="P789" t="s">
        <v>13</v>
      </c>
      <c r="Q789" t="s">
        <v>169</v>
      </c>
      <c r="V789" s="16">
        <v>92.48</v>
      </c>
      <c r="X789" t="s">
        <v>296</v>
      </c>
      <c r="Y789" t="s">
        <v>297</v>
      </c>
    </row>
    <row r="790" spans="1:25" x14ac:dyDescent="0.3">
      <c r="A790" t="s">
        <v>23</v>
      </c>
      <c r="B790" s="17">
        <v>2021</v>
      </c>
      <c r="C790" s="17">
        <v>5</v>
      </c>
      <c r="D790" t="s">
        <v>82</v>
      </c>
      <c r="E790" t="s">
        <v>295</v>
      </c>
      <c r="F790" s="18">
        <v>44148</v>
      </c>
      <c r="G790" s="18">
        <v>44148</v>
      </c>
      <c r="H790" s="17">
        <v>492</v>
      </c>
      <c r="I790" t="s">
        <v>11</v>
      </c>
      <c r="J790" t="s">
        <v>48</v>
      </c>
      <c r="K790" t="s">
        <v>123</v>
      </c>
      <c r="L790" t="s">
        <v>30</v>
      </c>
      <c r="N790" t="s">
        <v>55</v>
      </c>
      <c r="O790" t="s">
        <v>23</v>
      </c>
      <c r="P790" t="s">
        <v>13</v>
      </c>
      <c r="Q790" t="s">
        <v>169</v>
      </c>
      <c r="V790" s="16">
        <v>1.04</v>
      </c>
      <c r="X790" t="s">
        <v>296</v>
      </c>
      <c r="Y790" t="s">
        <v>297</v>
      </c>
    </row>
    <row r="791" spans="1:25" x14ac:dyDescent="0.3">
      <c r="A791" t="s">
        <v>23</v>
      </c>
      <c r="B791" s="17">
        <v>2021</v>
      </c>
      <c r="C791" s="17">
        <v>5</v>
      </c>
      <c r="D791" t="s">
        <v>82</v>
      </c>
      <c r="E791" t="s">
        <v>295</v>
      </c>
      <c r="F791" s="18">
        <v>44148</v>
      </c>
      <c r="G791" s="18">
        <v>44148</v>
      </c>
      <c r="H791" s="17">
        <v>493</v>
      </c>
      <c r="I791" t="s">
        <v>11</v>
      </c>
      <c r="J791" t="s">
        <v>48</v>
      </c>
      <c r="K791" t="s">
        <v>118</v>
      </c>
      <c r="L791" t="s">
        <v>30</v>
      </c>
      <c r="N791" t="s">
        <v>55</v>
      </c>
      <c r="O791" t="s">
        <v>23</v>
      </c>
      <c r="P791" t="s">
        <v>13</v>
      </c>
      <c r="Q791" t="s">
        <v>169</v>
      </c>
      <c r="V791" s="16">
        <v>13.37</v>
      </c>
      <c r="X791" t="s">
        <v>296</v>
      </c>
      <c r="Y791" t="s">
        <v>297</v>
      </c>
    </row>
    <row r="792" spans="1:25" x14ac:dyDescent="0.3">
      <c r="A792" t="s">
        <v>23</v>
      </c>
      <c r="B792" s="17">
        <v>2021</v>
      </c>
      <c r="C792" s="17">
        <v>5</v>
      </c>
      <c r="D792" t="s">
        <v>82</v>
      </c>
      <c r="E792" t="s">
        <v>295</v>
      </c>
      <c r="F792" s="18">
        <v>44148</v>
      </c>
      <c r="G792" s="18">
        <v>44148</v>
      </c>
      <c r="H792" s="17">
        <v>494</v>
      </c>
      <c r="I792" t="s">
        <v>11</v>
      </c>
      <c r="J792" t="s">
        <v>48</v>
      </c>
      <c r="K792" t="s">
        <v>121</v>
      </c>
      <c r="L792" t="s">
        <v>30</v>
      </c>
      <c r="N792" t="s">
        <v>55</v>
      </c>
      <c r="O792" t="s">
        <v>23</v>
      </c>
      <c r="P792" t="s">
        <v>13</v>
      </c>
      <c r="Q792" t="s">
        <v>169</v>
      </c>
      <c r="V792" s="16">
        <v>6.93</v>
      </c>
      <c r="X792" t="s">
        <v>296</v>
      </c>
      <c r="Y792" t="s">
        <v>297</v>
      </c>
    </row>
    <row r="793" spans="1:25" x14ac:dyDescent="0.3">
      <c r="A793" t="s">
        <v>23</v>
      </c>
      <c r="B793" s="17">
        <v>2021</v>
      </c>
      <c r="C793" s="17">
        <v>5</v>
      </c>
      <c r="D793" t="s">
        <v>82</v>
      </c>
      <c r="E793" t="s">
        <v>295</v>
      </c>
      <c r="F793" s="18">
        <v>44148</v>
      </c>
      <c r="G793" s="18">
        <v>44148</v>
      </c>
      <c r="H793" s="17">
        <v>495</v>
      </c>
      <c r="I793" t="s">
        <v>11</v>
      </c>
      <c r="J793" t="s">
        <v>48</v>
      </c>
      <c r="K793" t="s">
        <v>126</v>
      </c>
      <c r="L793" t="s">
        <v>30</v>
      </c>
      <c r="N793" t="s">
        <v>55</v>
      </c>
      <c r="O793" t="s">
        <v>23</v>
      </c>
      <c r="P793" t="s">
        <v>13</v>
      </c>
      <c r="Q793" t="s">
        <v>169</v>
      </c>
      <c r="V793" s="16">
        <v>1.24</v>
      </c>
      <c r="X793" t="s">
        <v>296</v>
      </c>
      <c r="Y793" t="s">
        <v>297</v>
      </c>
    </row>
    <row r="794" spans="1:25" x14ac:dyDescent="0.3">
      <c r="A794" t="s">
        <v>23</v>
      </c>
      <c r="B794" s="17">
        <v>2021</v>
      </c>
      <c r="C794" s="17">
        <v>5</v>
      </c>
      <c r="D794" t="s">
        <v>82</v>
      </c>
      <c r="E794" t="s">
        <v>295</v>
      </c>
      <c r="F794" s="18">
        <v>44148</v>
      </c>
      <c r="G794" s="18">
        <v>44148</v>
      </c>
      <c r="H794" s="17">
        <v>496</v>
      </c>
      <c r="I794" t="s">
        <v>11</v>
      </c>
      <c r="J794" t="s">
        <v>48</v>
      </c>
      <c r="K794" t="s">
        <v>135</v>
      </c>
      <c r="L794" t="s">
        <v>30</v>
      </c>
      <c r="N794" t="s">
        <v>55</v>
      </c>
      <c r="O794" t="s">
        <v>23</v>
      </c>
      <c r="P794" t="s">
        <v>13</v>
      </c>
      <c r="Q794" t="s">
        <v>169</v>
      </c>
      <c r="V794" s="16">
        <v>10.31</v>
      </c>
      <c r="X794" t="s">
        <v>296</v>
      </c>
      <c r="Y794" t="s">
        <v>297</v>
      </c>
    </row>
    <row r="795" spans="1:25" x14ac:dyDescent="0.3">
      <c r="A795" t="s">
        <v>23</v>
      </c>
      <c r="B795" s="17">
        <v>2021</v>
      </c>
      <c r="C795" s="17">
        <v>5</v>
      </c>
      <c r="D795" t="s">
        <v>82</v>
      </c>
      <c r="E795" t="s">
        <v>295</v>
      </c>
      <c r="F795" s="18">
        <v>44148</v>
      </c>
      <c r="G795" s="18">
        <v>44148</v>
      </c>
      <c r="H795" s="17">
        <v>497</v>
      </c>
      <c r="I795" t="s">
        <v>11</v>
      </c>
      <c r="J795" t="s">
        <v>48</v>
      </c>
      <c r="K795" t="s">
        <v>127</v>
      </c>
      <c r="L795" t="s">
        <v>30</v>
      </c>
      <c r="N795" t="s">
        <v>55</v>
      </c>
      <c r="O795" t="s">
        <v>23</v>
      </c>
      <c r="P795" t="s">
        <v>13</v>
      </c>
      <c r="Q795" t="s">
        <v>169</v>
      </c>
      <c r="V795" s="16">
        <v>0.56000000000000005</v>
      </c>
      <c r="X795" t="s">
        <v>296</v>
      </c>
      <c r="Y795" t="s">
        <v>297</v>
      </c>
    </row>
    <row r="796" spans="1:25" x14ac:dyDescent="0.3">
      <c r="A796" t="s">
        <v>23</v>
      </c>
      <c r="B796" s="17">
        <v>2021</v>
      </c>
      <c r="C796" s="17">
        <v>5</v>
      </c>
      <c r="D796" t="s">
        <v>82</v>
      </c>
      <c r="E796" t="s">
        <v>295</v>
      </c>
      <c r="F796" s="18">
        <v>44148</v>
      </c>
      <c r="G796" s="18">
        <v>44148</v>
      </c>
      <c r="H796" s="17">
        <v>498</v>
      </c>
      <c r="I796" t="s">
        <v>11</v>
      </c>
      <c r="J796" t="s">
        <v>48</v>
      </c>
      <c r="K796" t="s">
        <v>298</v>
      </c>
      <c r="L796" t="s">
        <v>30</v>
      </c>
      <c r="N796" t="s">
        <v>55</v>
      </c>
      <c r="O796" t="s">
        <v>23</v>
      </c>
      <c r="P796" t="s">
        <v>13</v>
      </c>
      <c r="Q796" t="s">
        <v>169</v>
      </c>
      <c r="V796" s="16">
        <v>0</v>
      </c>
      <c r="X796" t="s">
        <v>296</v>
      </c>
      <c r="Y796" t="s">
        <v>297</v>
      </c>
    </row>
    <row r="797" spans="1:25" x14ac:dyDescent="0.3">
      <c r="A797" t="s">
        <v>23</v>
      </c>
      <c r="B797" s="17">
        <v>2021</v>
      </c>
      <c r="C797" s="17">
        <v>5</v>
      </c>
      <c r="D797" t="s">
        <v>82</v>
      </c>
      <c r="E797" t="s">
        <v>295</v>
      </c>
      <c r="F797" s="18">
        <v>44148</v>
      </c>
      <c r="G797" s="18">
        <v>44148</v>
      </c>
      <c r="H797" s="17">
        <v>499</v>
      </c>
      <c r="I797" t="s">
        <v>11</v>
      </c>
      <c r="J797" t="s">
        <v>48</v>
      </c>
      <c r="K797" t="s">
        <v>128</v>
      </c>
      <c r="L797" t="s">
        <v>30</v>
      </c>
      <c r="N797" t="s">
        <v>55</v>
      </c>
      <c r="O797" t="s">
        <v>23</v>
      </c>
      <c r="P797" t="s">
        <v>13</v>
      </c>
      <c r="Q797" t="s">
        <v>169</v>
      </c>
      <c r="V797" s="16">
        <v>0</v>
      </c>
      <c r="X797" t="s">
        <v>296</v>
      </c>
      <c r="Y797" t="s">
        <v>297</v>
      </c>
    </row>
    <row r="798" spans="1:25" x14ac:dyDescent="0.3">
      <c r="A798" t="s">
        <v>23</v>
      </c>
      <c r="B798" s="17">
        <v>2021</v>
      </c>
      <c r="C798" s="17">
        <v>5</v>
      </c>
      <c r="D798" t="s">
        <v>82</v>
      </c>
      <c r="E798" t="s">
        <v>295</v>
      </c>
      <c r="F798" s="18">
        <v>44148</v>
      </c>
      <c r="G798" s="18">
        <v>44148</v>
      </c>
      <c r="H798" s="17">
        <v>500</v>
      </c>
      <c r="I798" t="s">
        <v>11</v>
      </c>
      <c r="J798" t="s">
        <v>48</v>
      </c>
      <c r="K798" t="s">
        <v>299</v>
      </c>
      <c r="L798" t="s">
        <v>30</v>
      </c>
      <c r="N798" t="s">
        <v>55</v>
      </c>
      <c r="O798" t="s">
        <v>23</v>
      </c>
      <c r="P798" t="s">
        <v>13</v>
      </c>
      <c r="Q798" t="s">
        <v>169</v>
      </c>
      <c r="V798" s="16">
        <v>0</v>
      </c>
      <c r="X798" t="s">
        <v>296</v>
      </c>
      <c r="Y798" t="s">
        <v>297</v>
      </c>
    </row>
    <row r="799" spans="1:25" x14ac:dyDescent="0.3">
      <c r="A799" t="s">
        <v>23</v>
      </c>
      <c r="B799" s="17">
        <v>2021</v>
      </c>
      <c r="C799" s="17">
        <v>5</v>
      </c>
      <c r="D799" t="s">
        <v>82</v>
      </c>
      <c r="E799" t="s">
        <v>295</v>
      </c>
      <c r="F799" s="18">
        <v>44148</v>
      </c>
      <c r="G799" s="18">
        <v>44148</v>
      </c>
      <c r="H799" s="17">
        <v>730</v>
      </c>
      <c r="I799" t="s">
        <v>31</v>
      </c>
      <c r="K799" t="s">
        <v>25</v>
      </c>
      <c r="L799" t="s">
        <v>28</v>
      </c>
      <c r="P799" t="s">
        <v>13</v>
      </c>
      <c r="V799" s="16">
        <v>-335.77</v>
      </c>
      <c r="X799" t="s">
        <v>41</v>
      </c>
      <c r="Y799" t="s">
        <v>297</v>
      </c>
    </row>
    <row r="800" spans="1:25" x14ac:dyDescent="0.3">
      <c r="A800" t="s">
        <v>23</v>
      </c>
      <c r="B800" s="17">
        <v>2021</v>
      </c>
      <c r="C800" s="17">
        <v>5</v>
      </c>
      <c r="D800" t="s">
        <v>82</v>
      </c>
      <c r="E800" t="s">
        <v>295</v>
      </c>
      <c r="F800" s="18">
        <v>44148</v>
      </c>
      <c r="G800" s="18">
        <v>44148</v>
      </c>
      <c r="H800" s="17">
        <v>732</v>
      </c>
      <c r="I800" t="s">
        <v>11</v>
      </c>
      <c r="K800" t="s">
        <v>25</v>
      </c>
      <c r="L800" t="s">
        <v>28</v>
      </c>
      <c r="P800" t="s">
        <v>13</v>
      </c>
      <c r="V800" s="16">
        <v>-125.93</v>
      </c>
      <c r="X800" t="s">
        <v>41</v>
      </c>
      <c r="Y800" t="s">
        <v>297</v>
      </c>
    </row>
    <row r="801" spans="1:25" x14ac:dyDescent="0.3">
      <c r="A801" t="s">
        <v>23</v>
      </c>
      <c r="B801" s="17">
        <v>2021</v>
      </c>
      <c r="C801" s="17">
        <v>5</v>
      </c>
      <c r="D801" t="s">
        <v>141</v>
      </c>
      <c r="E801" t="s">
        <v>300</v>
      </c>
      <c r="F801" s="18">
        <v>44151</v>
      </c>
      <c r="G801" s="18">
        <v>44160</v>
      </c>
      <c r="H801" s="17">
        <v>5</v>
      </c>
      <c r="I801" t="s">
        <v>31</v>
      </c>
      <c r="K801" t="s">
        <v>136</v>
      </c>
      <c r="L801" t="s">
        <v>38</v>
      </c>
      <c r="O801" t="s">
        <v>23</v>
      </c>
      <c r="P801" t="s">
        <v>13</v>
      </c>
      <c r="Q801" t="s">
        <v>169</v>
      </c>
      <c r="V801" s="16">
        <v>3726.74</v>
      </c>
      <c r="W801" t="s">
        <v>301</v>
      </c>
      <c r="X801" t="s">
        <v>138</v>
      </c>
      <c r="Y801" t="s">
        <v>137</v>
      </c>
    </row>
    <row r="802" spans="1:25" x14ac:dyDescent="0.3">
      <c r="A802" t="s">
        <v>23</v>
      </c>
      <c r="B802" s="17">
        <v>2021</v>
      </c>
      <c r="C802" s="17">
        <v>5</v>
      </c>
      <c r="D802" t="s">
        <v>141</v>
      </c>
      <c r="E802" t="s">
        <v>300</v>
      </c>
      <c r="F802" s="18">
        <v>44151</v>
      </c>
      <c r="G802" s="18">
        <v>44160</v>
      </c>
      <c r="H802" s="17">
        <v>7</v>
      </c>
      <c r="I802" t="s">
        <v>31</v>
      </c>
      <c r="K802" t="s">
        <v>25</v>
      </c>
      <c r="L802" t="s">
        <v>28</v>
      </c>
      <c r="O802" t="s">
        <v>23</v>
      </c>
      <c r="P802" t="s">
        <v>13</v>
      </c>
      <c r="Q802" t="s">
        <v>169</v>
      </c>
      <c r="V802" s="16">
        <v>-3726.74</v>
      </c>
      <c r="X802" t="s">
        <v>41</v>
      </c>
      <c r="Y802" t="s">
        <v>137</v>
      </c>
    </row>
    <row r="803" spans="1:25" x14ac:dyDescent="0.3">
      <c r="A803" t="s">
        <v>23</v>
      </c>
      <c r="B803" s="17">
        <v>2021</v>
      </c>
      <c r="C803" s="17">
        <v>5</v>
      </c>
      <c r="D803" t="s">
        <v>81</v>
      </c>
      <c r="E803" t="s">
        <v>302</v>
      </c>
      <c r="F803" s="18">
        <v>44152</v>
      </c>
      <c r="G803" s="18">
        <v>44152</v>
      </c>
      <c r="H803" s="17">
        <v>3</v>
      </c>
      <c r="I803" t="s">
        <v>31</v>
      </c>
      <c r="K803" t="s">
        <v>76</v>
      </c>
      <c r="L803" t="s">
        <v>38</v>
      </c>
      <c r="N803" t="s">
        <v>55</v>
      </c>
      <c r="O803" t="s">
        <v>23</v>
      </c>
      <c r="P803" t="s">
        <v>13</v>
      </c>
      <c r="Q803" t="s">
        <v>169</v>
      </c>
      <c r="V803" s="16">
        <v>-3613.49</v>
      </c>
      <c r="W803" t="s">
        <v>303</v>
      </c>
      <c r="X803" t="s">
        <v>304</v>
      </c>
      <c r="Y803" t="s">
        <v>77</v>
      </c>
    </row>
    <row r="804" spans="1:25" x14ac:dyDescent="0.3">
      <c r="A804" t="s">
        <v>23</v>
      </c>
      <c r="B804" s="17">
        <v>2021</v>
      </c>
      <c r="C804" s="17">
        <v>5</v>
      </c>
      <c r="D804" t="s">
        <v>81</v>
      </c>
      <c r="E804" t="s">
        <v>302</v>
      </c>
      <c r="F804" s="18">
        <v>44152</v>
      </c>
      <c r="G804" s="18">
        <v>44152</v>
      </c>
      <c r="H804" s="17">
        <v>8</v>
      </c>
      <c r="I804" t="s">
        <v>31</v>
      </c>
      <c r="K804" t="s">
        <v>25</v>
      </c>
      <c r="L804" t="s">
        <v>28</v>
      </c>
      <c r="P804" t="s">
        <v>13</v>
      </c>
      <c r="V804" s="16">
        <v>3613.49</v>
      </c>
      <c r="W804" t="s">
        <v>303</v>
      </c>
      <c r="X804" t="s">
        <v>304</v>
      </c>
      <c r="Y804" t="s">
        <v>77</v>
      </c>
    </row>
    <row r="805" spans="1:25" x14ac:dyDescent="0.3">
      <c r="A805" t="s">
        <v>23</v>
      </c>
      <c r="B805" s="17">
        <v>2021</v>
      </c>
      <c r="C805" s="17">
        <v>5</v>
      </c>
      <c r="D805" t="s">
        <v>82</v>
      </c>
      <c r="E805" t="s">
        <v>305</v>
      </c>
      <c r="F805" s="18">
        <v>44165</v>
      </c>
      <c r="G805" s="18">
        <v>44172</v>
      </c>
      <c r="H805" s="17">
        <v>501</v>
      </c>
      <c r="I805" t="s">
        <v>31</v>
      </c>
      <c r="J805" t="s">
        <v>48</v>
      </c>
      <c r="K805" t="s">
        <v>113</v>
      </c>
      <c r="L805" t="s">
        <v>30</v>
      </c>
      <c r="N805" t="s">
        <v>55</v>
      </c>
      <c r="O805" t="s">
        <v>23</v>
      </c>
      <c r="P805" t="s">
        <v>13</v>
      </c>
      <c r="Q805" t="s">
        <v>169</v>
      </c>
      <c r="V805" s="16">
        <v>1085.04</v>
      </c>
      <c r="X805" t="s">
        <v>306</v>
      </c>
      <c r="Y805" t="s">
        <v>307</v>
      </c>
    </row>
    <row r="806" spans="1:25" x14ac:dyDescent="0.3">
      <c r="A806" t="s">
        <v>23</v>
      </c>
      <c r="B806" s="17">
        <v>2021</v>
      </c>
      <c r="C806" s="17">
        <v>5</v>
      </c>
      <c r="D806" t="s">
        <v>82</v>
      </c>
      <c r="E806" t="s">
        <v>305</v>
      </c>
      <c r="F806" s="18">
        <v>44165</v>
      </c>
      <c r="G806" s="18">
        <v>44172</v>
      </c>
      <c r="H806" s="17">
        <v>502</v>
      </c>
      <c r="I806" t="s">
        <v>31</v>
      </c>
      <c r="J806" t="s">
        <v>48</v>
      </c>
      <c r="K806" t="s">
        <v>123</v>
      </c>
      <c r="L806" t="s">
        <v>30</v>
      </c>
      <c r="N806" t="s">
        <v>55</v>
      </c>
      <c r="O806" t="s">
        <v>23</v>
      </c>
      <c r="P806" t="s">
        <v>13</v>
      </c>
      <c r="Q806" t="s">
        <v>169</v>
      </c>
      <c r="V806" s="16">
        <v>12.15</v>
      </c>
      <c r="X806" t="s">
        <v>306</v>
      </c>
      <c r="Y806" t="s">
        <v>307</v>
      </c>
    </row>
    <row r="807" spans="1:25" x14ac:dyDescent="0.3">
      <c r="A807" t="s">
        <v>23</v>
      </c>
      <c r="B807" s="17">
        <v>2021</v>
      </c>
      <c r="C807" s="17">
        <v>5</v>
      </c>
      <c r="D807" t="s">
        <v>82</v>
      </c>
      <c r="E807" t="s">
        <v>305</v>
      </c>
      <c r="F807" s="18">
        <v>44165</v>
      </c>
      <c r="G807" s="18">
        <v>44172</v>
      </c>
      <c r="H807" s="17">
        <v>503</v>
      </c>
      <c r="I807" t="s">
        <v>31</v>
      </c>
      <c r="J807" t="s">
        <v>48</v>
      </c>
      <c r="K807" t="s">
        <v>118</v>
      </c>
      <c r="L807" t="s">
        <v>30</v>
      </c>
      <c r="N807" t="s">
        <v>55</v>
      </c>
      <c r="O807" t="s">
        <v>23</v>
      </c>
      <c r="P807" t="s">
        <v>13</v>
      </c>
      <c r="Q807" t="s">
        <v>169</v>
      </c>
      <c r="V807" s="16">
        <v>156.9</v>
      </c>
      <c r="X807" t="s">
        <v>306</v>
      </c>
      <c r="Y807" t="s">
        <v>307</v>
      </c>
    </row>
    <row r="808" spans="1:25" x14ac:dyDescent="0.3">
      <c r="A808" t="s">
        <v>23</v>
      </c>
      <c r="B808" s="17">
        <v>2021</v>
      </c>
      <c r="C808" s="17">
        <v>5</v>
      </c>
      <c r="D808" t="s">
        <v>82</v>
      </c>
      <c r="E808" t="s">
        <v>305</v>
      </c>
      <c r="F808" s="18">
        <v>44165</v>
      </c>
      <c r="G808" s="18">
        <v>44172</v>
      </c>
      <c r="H808" s="17">
        <v>504</v>
      </c>
      <c r="I808" t="s">
        <v>31</v>
      </c>
      <c r="J808" t="s">
        <v>48</v>
      </c>
      <c r="K808" t="s">
        <v>121</v>
      </c>
      <c r="L808" t="s">
        <v>30</v>
      </c>
      <c r="N808" t="s">
        <v>55</v>
      </c>
      <c r="O808" t="s">
        <v>23</v>
      </c>
      <c r="P808" t="s">
        <v>13</v>
      </c>
      <c r="Q808" t="s">
        <v>169</v>
      </c>
      <c r="V808" s="16">
        <v>81.72</v>
      </c>
      <c r="X808" t="s">
        <v>306</v>
      </c>
      <c r="Y808" t="s">
        <v>307</v>
      </c>
    </row>
    <row r="809" spans="1:25" x14ac:dyDescent="0.3">
      <c r="A809" t="s">
        <v>23</v>
      </c>
      <c r="B809" s="17">
        <v>2021</v>
      </c>
      <c r="C809" s="17">
        <v>5</v>
      </c>
      <c r="D809" t="s">
        <v>82</v>
      </c>
      <c r="E809" t="s">
        <v>305</v>
      </c>
      <c r="F809" s="18">
        <v>44165</v>
      </c>
      <c r="G809" s="18">
        <v>44172</v>
      </c>
      <c r="H809" s="17">
        <v>505</v>
      </c>
      <c r="I809" t="s">
        <v>31</v>
      </c>
      <c r="J809" t="s">
        <v>48</v>
      </c>
      <c r="K809" t="s">
        <v>126</v>
      </c>
      <c r="L809" t="s">
        <v>30</v>
      </c>
      <c r="N809" t="s">
        <v>55</v>
      </c>
      <c r="O809" t="s">
        <v>23</v>
      </c>
      <c r="P809" t="s">
        <v>13</v>
      </c>
      <c r="Q809" t="s">
        <v>169</v>
      </c>
      <c r="V809" s="16">
        <v>14.54</v>
      </c>
      <c r="X809" t="s">
        <v>306</v>
      </c>
      <c r="Y809" t="s">
        <v>307</v>
      </c>
    </row>
    <row r="810" spans="1:25" x14ac:dyDescent="0.3">
      <c r="A810" t="s">
        <v>23</v>
      </c>
      <c r="B810" s="17">
        <v>2021</v>
      </c>
      <c r="C810" s="17">
        <v>5</v>
      </c>
      <c r="D810" t="s">
        <v>82</v>
      </c>
      <c r="E810" t="s">
        <v>305</v>
      </c>
      <c r="F810" s="18">
        <v>44165</v>
      </c>
      <c r="G810" s="18">
        <v>44172</v>
      </c>
      <c r="H810" s="17">
        <v>506</v>
      </c>
      <c r="I810" t="s">
        <v>31</v>
      </c>
      <c r="J810" t="s">
        <v>48</v>
      </c>
      <c r="K810" t="s">
        <v>135</v>
      </c>
      <c r="L810" t="s">
        <v>30</v>
      </c>
      <c r="N810" t="s">
        <v>55</v>
      </c>
      <c r="O810" t="s">
        <v>23</v>
      </c>
      <c r="P810" t="s">
        <v>13</v>
      </c>
      <c r="Q810" t="s">
        <v>169</v>
      </c>
      <c r="V810" s="16">
        <v>120.91</v>
      </c>
      <c r="X810" t="s">
        <v>306</v>
      </c>
      <c r="Y810" t="s">
        <v>307</v>
      </c>
    </row>
    <row r="811" spans="1:25" x14ac:dyDescent="0.3">
      <c r="A811" t="s">
        <v>23</v>
      </c>
      <c r="B811" s="17">
        <v>2021</v>
      </c>
      <c r="C811" s="17">
        <v>5</v>
      </c>
      <c r="D811" t="s">
        <v>82</v>
      </c>
      <c r="E811" t="s">
        <v>305</v>
      </c>
      <c r="F811" s="18">
        <v>44165</v>
      </c>
      <c r="G811" s="18">
        <v>44172</v>
      </c>
      <c r="H811" s="17">
        <v>507</v>
      </c>
      <c r="I811" t="s">
        <v>31</v>
      </c>
      <c r="J811" t="s">
        <v>48</v>
      </c>
      <c r="K811" t="s">
        <v>127</v>
      </c>
      <c r="L811" t="s">
        <v>30</v>
      </c>
      <c r="N811" t="s">
        <v>55</v>
      </c>
      <c r="O811" t="s">
        <v>23</v>
      </c>
      <c r="P811" t="s">
        <v>13</v>
      </c>
      <c r="Q811" t="s">
        <v>169</v>
      </c>
      <c r="V811" s="16">
        <v>6.62</v>
      </c>
      <c r="X811" t="s">
        <v>306</v>
      </c>
      <c r="Y811" t="s">
        <v>307</v>
      </c>
    </row>
    <row r="812" spans="1:25" x14ac:dyDescent="0.3">
      <c r="A812" t="s">
        <v>23</v>
      </c>
      <c r="B812" s="17">
        <v>2021</v>
      </c>
      <c r="C812" s="17">
        <v>5</v>
      </c>
      <c r="D812" t="s">
        <v>82</v>
      </c>
      <c r="E812" t="s">
        <v>305</v>
      </c>
      <c r="F812" s="18">
        <v>44165</v>
      </c>
      <c r="G812" s="18">
        <v>44172</v>
      </c>
      <c r="H812" s="17">
        <v>508</v>
      </c>
      <c r="I812" t="s">
        <v>31</v>
      </c>
      <c r="J812" t="s">
        <v>48</v>
      </c>
      <c r="K812" t="s">
        <v>298</v>
      </c>
      <c r="L812" t="s">
        <v>30</v>
      </c>
      <c r="N812" t="s">
        <v>55</v>
      </c>
      <c r="O812" t="s">
        <v>23</v>
      </c>
      <c r="P812" t="s">
        <v>13</v>
      </c>
      <c r="Q812" t="s">
        <v>169</v>
      </c>
      <c r="V812" s="16">
        <v>0</v>
      </c>
      <c r="X812" t="s">
        <v>306</v>
      </c>
      <c r="Y812" t="s">
        <v>307</v>
      </c>
    </row>
    <row r="813" spans="1:25" x14ac:dyDescent="0.3">
      <c r="A813" t="s">
        <v>23</v>
      </c>
      <c r="B813" s="17">
        <v>2021</v>
      </c>
      <c r="C813" s="17">
        <v>5</v>
      </c>
      <c r="D813" t="s">
        <v>82</v>
      </c>
      <c r="E813" t="s">
        <v>305</v>
      </c>
      <c r="F813" s="18">
        <v>44165</v>
      </c>
      <c r="G813" s="18">
        <v>44172</v>
      </c>
      <c r="H813" s="17">
        <v>509</v>
      </c>
      <c r="I813" t="s">
        <v>31</v>
      </c>
      <c r="J813" t="s">
        <v>48</v>
      </c>
      <c r="K813" t="s">
        <v>128</v>
      </c>
      <c r="L813" t="s">
        <v>30</v>
      </c>
      <c r="N813" t="s">
        <v>55</v>
      </c>
      <c r="O813" t="s">
        <v>23</v>
      </c>
      <c r="P813" t="s">
        <v>13</v>
      </c>
      <c r="Q813" t="s">
        <v>169</v>
      </c>
      <c r="V813" s="16">
        <v>0</v>
      </c>
      <c r="X813" t="s">
        <v>306</v>
      </c>
      <c r="Y813" t="s">
        <v>307</v>
      </c>
    </row>
    <row r="814" spans="1:25" x14ac:dyDescent="0.3">
      <c r="A814" t="s">
        <v>23</v>
      </c>
      <c r="B814" s="17">
        <v>2021</v>
      </c>
      <c r="C814" s="17">
        <v>5</v>
      </c>
      <c r="D814" t="s">
        <v>82</v>
      </c>
      <c r="E814" t="s">
        <v>305</v>
      </c>
      <c r="F814" s="18">
        <v>44165</v>
      </c>
      <c r="G814" s="18">
        <v>44172</v>
      </c>
      <c r="H814" s="17">
        <v>510</v>
      </c>
      <c r="I814" t="s">
        <v>31</v>
      </c>
      <c r="J814" t="s">
        <v>48</v>
      </c>
      <c r="K814" t="s">
        <v>299</v>
      </c>
      <c r="L814" t="s">
        <v>30</v>
      </c>
      <c r="N814" t="s">
        <v>55</v>
      </c>
      <c r="O814" t="s">
        <v>23</v>
      </c>
      <c r="P814" t="s">
        <v>13</v>
      </c>
      <c r="Q814" t="s">
        <v>169</v>
      </c>
      <c r="V814" s="16">
        <v>0</v>
      </c>
      <c r="X814" t="s">
        <v>306</v>
      </c>
      <c r="Y814" t="s">
        <v>307</v>
      </c>
    </row>
    <row r="815" spans="1:25" x14ac:dyDescent="0.3">
      <c r="A815" t="s">
        <v>23</v>
      </c>
      <c r="B815" s="17">
        <v>2021</v>
      </c>
      <c r="C815" s="17">
        <v>5</v>
      </c>
      <c r="D815" t="s">
        <v>82</v>
      </c>
      <c r="E815" t="s">
        <v>305</v>
      </c>
      <c r="F815" s="18">
        <v>44165</v>
      </c>
      <c r="G815" s="18">
        <v>44172</v>
      </c>
      <c r="H815" s="17">
        <v>511</v>
      </c>
      <c r="I815" t="s">
        <v>11</v>
      </c>
      <c r="J815" t="s">
        <v>48</v>
      </c>
      <c r="K815" t="s">
        <v>113</v>
      </c>
      <c r="L815" t="s">
        <v>30</v>
      </c>
      <c r="N815" t="s">
        <v>55</v>
      </c>
      <c r="O815" t="s">
        <v>23</v>
      </c>
      <c r="P815" t="s">
        <v>13</v>
      </c>
      <c r="Q815" t="s">
        <v>169</v>
      </c>
      <c r="V815" s="16">
        <v>363.74</v>
      </c>
      <c r="X815" t="s">
        <v>306</v>
      </c>
      <c r="Y815" t="s">
        <v>307</v>
      </c>
    </row>
    <row r="816" spans="1:25" x14ac:dyDescent="0.3">
      <c r="A816" t="s">
        <v>23</v>
      </c>
      <c r="B816" s="17">
        <v>2021</v>
      </c>
      <c r="C816" s="17">
        <v>5</v>
      </c>
      <c r="D816" t="s">
        <v>82</v>
      </c>
      <c r="E816" t="s">
        <v>305</v>
      </c>
      <c r="F816" s="18">
        <v>44165</v>
      </c>
      <c r="G816" s="18">
        <v>44172</v>
      </c>
      <c r="H816" s="17">
        <v>512</v>
      </c>
      <c r="I816" t="s">
        <v>11</v>
      </c>
      <c r="J816" t="s">
        <v>48</v>
      </c>
      <c r="K816" t="s">
        <v>123</v>
      </c>
      <c r="L816" t="s">
        <v>30</v>
      </c>
      <c r="N816" t="s">
        <v>55</v>
      </c>
      <c r="O816" t="s">
        <v>23</v>
      </c>
      <c r="P816" t="s">
        <v>13</v>
      </c>
      <c r="Q816" t="s">
        <v>169</v>
      </c>
      <c r="V816" s="16">
        <v>4.07</v>
      </c>
      <c r="X816" t="s">
        <v>306</v>
      </c>
      <c r="Y816" t="s">
        <v>307</v>
      </c>
    </row>
    <row r="817" spans="1:25" x14ac:dyDescent="0.3">
      <c r="A817" t="s">
        <v>23</v>
      </c>
      <c r="B817" s="17">
        <v>2021</v>
      </c>
      <c r="C817" s="17">
        <v>5</v>
      </c>
      <c r="D817" t="s">
        <v>82</v>
      </c>
      <c r="E817" t="s">
        <v>305</v>
      </c>
      <c r="F817" s="18">
        <v>44165</v>
      </c>
      <c r="G817" s="18">
        <v>44172</v>
      </c>
      <c r="H817" s="17">
        <v>513</v>
      </c>
      <c r="I817" t="s">
        <v>11</v>
      </c>
      <c r="J817" t="s">
        <v>48</v>
      </c>
      <c r="K817" t="s">
        <v>118</v>
      </c>
      <c r="L817" t="s">
        <v>30</v>
      </c>
      <c r="N817" t="s">
        <v>55</v>
      </c>
      <c r="O817" t="s">
        <v>23</v>
      </c>
      <c r="P817" t="s">
        <v>13</v>
      </c>
      <c r="Q817" t="s">
        <v>169</v>
      </c>
      <c r="V817" s="16">
        <v>52.6</v>
      </c>
      <c r="X817" t="s">
        <v>306</v>
      </c>
      <c r="Y817" t="s">
        <v>307</v>
      </c>
    </row>
    <row r="818" spans="1:25" x14ac:dyDescent="0.3">
      <c r="A818" t="s">
        <v>23</v>
      </c>
      <c r="B818" s="17">
        <v>2021</v>
      </c>
      <c r="C818" s="17">
        <v>5</v>
      </c>
      <c r="D818" t="s">
        <v>82</v>
      </c>
      <c r="E818" t="s">
        <v>305</v>
      </c>
      <c r="F818" s="18">
        <v>44165</v>
      </c>
      <c r="G818" s="18">
        <v>44172</v>
      </c>
      <c r="H818" s="17">
        <v>514</v>
      </c>
      <c r="I818" t="s">
        <v>11</v>
      </c>
      <c r="J818" t="s">
        <v>48</v>
      </c>
      <c r="K818" t="s">
        <v>121</v>
      </c>
      <c r="L818" t="s">
        <v>30</v>
      </c>
      <c r="N818" t="s">
        <v>55</v>
      </c>
      <c r="O818" t="s">
        <v>23</v>
      </c>
      <c r="P818" t="s">
        <v>13</v>
      </c>
      <c r="Q818" t="s">
        <v>169</v>
      </c>
      <c r="V818" s="16">
        <v>27.39</v>
      </c>
      <c r="X818" t="s">
        <v>306</v>
      </c>
      <c r="Y818" t="s">
        <v>307</v>
      </c>
    </row>
    <row r="819" spans="1:25" x14ac:dyDescent="0.3">
      <c r="A819" t="s">
        <v>23</v>
      </c>
      <c r="B819" s="17">
        <v>2021</v>
      </c>
      <c r="C819" s="17">
        <v>5</v>
      </c>
      <c r="D819" t="s">
        <v>82</v>
      </c>
      <c r="E819" t="s">
        <v>305</v>
      </c>
      <c r="F819" s="18">
        <v>44165</v>
      </c>
      <c r="G819" s="18">
        <v>44172</v>
      </c>
      <c r="H819" s="17">
        <v>515</v>
      </c>
      <c r="I819" t="s">
        <v>11</v>
      </c>
      <c r="J819" t="s">
        <v>48</v>
      </c>
      <c r="K819" t="s">
        <v>126</v>
      </c>
      <c r="L819" t="s">
        <v>30</v>
      </c>
      <c r="N819" t="s">
        <v>55</v>
      </c>
      <c r="O819" t="s">
        <v>23</v>
      </c>
      <c r="P819" t="s">
        <v>13</v>
      </c>
      <c r="Q819" t="s">
        <v>169</v>
      </c>
      <c r="V819" s="16">
        <v>4.87</v>
      </c>
      <c r="X819" t="s">
        <v>306</v>
      </c>
      <c r="Y819" t="s">
        <v>307</v>
      </c>
    </row>
    <row r="820" spans="1:25" x14ac:dyDescent="0.3">
      <c r="A820" t="s">
        <v>23</v>
      </c>
      <c r="B820" s="17">
        <v>2021</v>
      </c>
      <c r="C820" s="17">
        <v>5</v>
      </c>
      <c r="D820" t="s">
        <v>82</v>
      </c>
      <c r="E820" t="s">
        <v>305</v>
      </c>
      <c r="F820" s="18">
        <v>44165</v>
      </c>
      <c r="G820" s="18">
        <v>44172</v>
      </c>
      <c r="H820" s="17">
        <v>516</v>
      </c>
      <c r="I820" t="s">
        <v>11</v>
      </c>
      <c r="J820" t="s">
        <v>48</v>
      </c>
      <c r="K820" t="s">
        <v>135</v>
      </c>
      <c r="L820" t="s">
        <v>30</v>
      </c>
      <c r="N820" t="s">
        <v>55</v>
      </c>
      <c r="O820" t="s">
        <v>23</v>
      </c>
      <c r="P820" t="s">
        <v>13</v>
      </c>
      <c r="Q820" t="s">
        <v>169</v>
      </c>
      <c r="V820" s="16">
        <v>40.53</v>
      </c>
      <c r="X820" t="s">
        <v>306</v>
      </c>
      <c r="Y820" t="s">
        <v>307</v>
      </c>
    </row>
    <row r="821" spans="1:25" x14ac:dyDescent="0.3">
      <c r="A821" t="s">
        <v>23</v>
      </c>
      <c r="B821" s="17">
        <v>2021</v>
      </c>
      <c r="C821" s="17">
        <v>5</v>
      </c>
      <c r="D821" t="s">
        <v>82</v>
      </c>
      <c r="E821" t="s">
        <v>305</v>
      </c>
      <c r="F821" s="18">
        <v>44165</v>
      </c>
      <c r="G821" s="18">
        <v>44172</v>
      </c>
      <c r="H821" s="17">
        <v>517</v>
      </c>
      <c r="I821" t="s">
        <v>11</v>
      </c>
      <c r="J821" t="s">
        <v>48</v>
      </c>
      <c r="K821" t="s">
        <v>127</v>
      </c>
      <c r="L821" t="s">
        <v>30</v>
      </c>
      <c r="N821" t="s">
        <v>55</v>
      </c>
      <c r="O821" t="s">
        <v>23</v>
      </c>
      <c r="P821" t="s">
        <v>13</v>
      </c>
      <c r="Q821" t="s">
        <v>169</v>
      </c>
      <c r="V821" s="16">
        <v>2.2200000000000002</v>
      </c>
      <c r="X821" t="s">
        <v>306</v>
      </c>
      <c r="Y821" t="s">
        <v>307</v>
      </c>
    </row>
    <row r="822" spans="1:25" x14ac:dyDescent="0.3">
      <c r="A822" t="s">
        <v>23</v>
      </c>
      <c r="B822" s="17">
        <v>2021</v>
      </c>
      <c r="C822" s="17">
        <v>5</v>
      </c>
      <c r="D822" t="s">
        <v>82</v>
      </c>
      <c r="E822" t="s">
        <v>305</v>
      </c>
      <c r="F822" s="18">
        <v>44165</v>
      </c>
      <c r="G822" s="18">
        <v>44172</v>
      </c>
      <c r="H822" s="17">
        <v>518</v>
      </c>
      <c r="I822" t="s">
        <v>11</v>
      </c>
      <c r="J822" t="s">
        <v>48</v>
      </c>
      <c r="K822" t="s">
        <v>298</v>
      </c>
      <c r="L822" t="s">
        <v>30</v>
      </c>
      <c r="N822" t="s">
        <v>55</v>
      </c>
      <c r="O822" t="s">
        <v>23</v>
      </c>
      <c r="P822" t="s">
        <v>13</v>
      </c>
      <c r="Q822" t="s">
        <v>169</v>
      </c>
      <c r="V822" s="16">
        <v>0</v>
      </c>
      <c r="X822" t="s">
        <v>306</v>
      </c>
      <c r="Y822" t="s">
        <v>307</v>
      </c>
    </row>
    <row r="823" spans="1:25" x14ac:dyDescent="0.3">
      <c r="A823" t="s">
        <v>23</v>
      </c>
      <c r="B823" s="17">
        <v>2021</v>
      </c>
      <c r="C823" s="17">
        <v>5</v>
      </c>
      <c r="D823" t="s">
        <v>82</v>
      </c>
      <c r="E823" t="s">
        <v>305</v>
      </c>
      <c r="F823" s="18">
        <v>44165</v>
      </c>
      <c r="G823" s="18">
        <v>44172</v>
      </c>
      <c r="H823" s="17">
        <v>519</v>
      </c>
      <c r="I823" t="s">
        <v>11</v>
      </c>
      <c r="J823" t="s">
        <v>48</v>
      </c>
      <c r="K823" t="s">
        <v>128</v>
      </c>
      <c r="L823" t="s">
        <v>30</v>
      </c>
      <c r="N823" t="s">
        <v>55</v>
      </c>
      <c r="O823" t="s">
        <v>23</v>
      </c>
      <c r="P823" t="s">
        <v>13</v>
      </c>
      <c r="Q823" t="s">
        <v>169</v>
      </c>
      <c r="V823" s="16">
        <v>0</v>
      </c>
      <c r="X823" t="s">
        <v>306</v>
      </c>
      <c r="Y823" t="s">
        <v>307</v>
      </c>
    </row>
    <row r="824" spans="1:25" x14ac:dyDescent="0.3">
      <c r="A824" t="s">
        <v>23</v>
      </c>
      <c r="B824" s="17">
        <v>2021</v>
      </c>
      <c r="C824" s="17">
        <v>5</v>
      </c>
      <c r="D824" t="s">
        <v>82</v>
      </c>
      <c r="E824" t="s">
        <v>305</v>
      </c>
      <c r="F824" s="18">
        <v>44165</v>
      </c>
      <c r="G824" s="18">
        <v>44172</v>
      </c>
      <c r="H824" s="17">
        <v>520</v>
      </c>
      <c r="I824" t="s">
        <v>11</v>
      </c>
      <c r="J824" t="s">
        <v>48</v>
      </c>
      <c r="K824" t="s">
        <v>299</v>
      </c>
      <c r="L824" t="s">
        <v>30</v>
      </c>
      <c r="N824" t="s">
        <v>55</v>
      </c>
      <c r="O824" t="s">
        <v>23</v>
      </c>
      <c r="P824" t="s">
        <v>13</v>
      </c>
      <c r="Q824" t="s">
        <v>169</v>
      </c>
      <c r="V824" s="16">
        <v>0</v>
      </c>
      <c r="X824" t="s">
        <v>306</v>
      </c>
      <c r="Y824" t="s">
        <v>307</v>
      </c>
    </row>
    <row r="825" spans="1:25" x14ac:dyDescent="0.3">
      <c r="A825" t="s">
        <v>23</v>
      </c>
      <c r="B825" s="17">
        <v>2021</v>
      </c>
      <c r="C825" s="17">
        <v>5</v>
      </c>
      <c r="D825" t="s">
        <v>82</v>
      </c>
      <c r="E825" t="s">
        <v>305</v>
      </c>
      <c r="F825" s="18">
        <v>44165</v>
      </c>
      <c r="G825" s="18">
        <v>44172</v>
      </c>
      <c r="H825" s="17">
        <v>758</v>
      </c>
      <c r="I825" t="s">
        <v>31</v>
      </c>
      <c r="K825" t="s">
        <v>25</v>
      </c>
      <c r="L825" t="s">
        <v>28</v>
      </c>
      <c r="P825" t="s">
        <v>13</v>
      </c>
      <c r="V825" s="16">
        <v>-1477.88</v>
      </c>
      <c r="X825" t="s">
        <v>41</v>
      </c>
      <c r="Y825" t="s">
        <v>307</v>
      </c>
    </row>
    <row r="826" spans="1:25" x14ac:dyDescent="0.3">
      <c r="A826" t="s">
        <v>23</v>
      </c>
      <c r="B826" s="17">
        <v>2021</v>
      </c>
      <c r="C826" s="17">
        <v>5</v>
      </c>
      <c r="D826" t="s">
        <v>82</v>
      </c>
      <c r="E826" t="s">
        <v>305</v>
      </c>
      <c r="F826" s="18">
        <v>44165</v>
      </c>
      <c r="G826" s="18">
        <v>44172</v>
      </c>
      <c r="H826" s="17">
        <v>760</v>
      </c>
      <c r="I826" t="s">
        <v>11</v>
      </c>
      <c r="K826" t="s">
        <v>25</v>
      </c>
      <c r="L826" t="s">
        <v>28</v>
      </c>
      <c r="P826" t="s">
        <v>13</v>
      </c>
      <c r="V826" s="16">
        <v>-495.42</v>
      </c>
      <c r="X826" t="s">
        <v>41</v>
      </c>
      <c r="Y826" t="s">
        <v>307</v>
      </c>
    </row>
    <row r="827" spans="1:25" x14ac:dyDescent="0.3">
      <c r="A827" t="s">
        <v>23</v>
      </c>
      <c r="B827" s="17">
        <v>2021</v>
      </c>
      <c r="C827" s="17">
        <v>5</v>
      </c>
      <c r="D827" t="s">
        <v>82</v>
      </c>
      <c r="E827" t="s">
        <v>308</v>
      </c>
      <c r="F827" s="18">
        <v>44165</v>
      </c>
      <c r="G827" s="18">
        <v>44172</v>
      </c>
      <c r="H827" s="17">
        <v>501</v>
      </c>
      <c r="I827" t="s">
        <v>31</v>
      </c>
      <c r="J827" t="s">
        <v>48</v>
      </c>
      <c r="K827" t="s">
        <v>113</v>
      </c>
      <c r="L827" t="s">
        <v>30</v>
      </c>
      <c r="N827" t="s">
        <v>55</v>
      </c>
      <c r="O827" t="s">
        <v>23</v>
      </c>
      <c r="P827" t="s">
        <v>13</v>
      </c>
      <c r="Q827" t="s">
        <v>169</v>
      </c>
      <c r="V827" s="16">
        <v>462.38</v>
      </c>
      <c r="X827" t="s">
        <v>309</v>
      </c>
      <c r="Y827" t="s">
        <v>310</v>
      </c>
    </row>
    <row r="828" spans="1:25" x14ac:dyDescent="0.3">
      <c r="A828" t="s">
        <v>23</v>
      </c>
      <c r="B828" s="17">
        <v>2021</v>
      </c>
      <c r="C828" s="17">
        <v>5</v>
      </c>
      <c r="D828" t="s">
        <v>82</v>
      </c>
      <c r="E828" t="s">
        <v>308</v>
      </c>
      <c r="F828" s="18">
        <v>44165</v>
      </c>
      <c r="G828" s="18">
        <v>44172</v>
      </c>
      <c r="H828" s="17">
        <v>502</v>
      </c>
      <c r="I828" t="s">
        <v>31</v>
      </c>
      <c r="J828" t="s">
        <v>48</v>
      </c>
      <c r="K828" t="s">
        <v>123</v>
      </c>
      <c r="L828" t="s">
        <v>30</v>
      </c>
      <c r="N828" t="s">
        <v>55</v>
      </c>
      <c r="O828" t="s">
        <v>23</v>
      </c>
      <c r="P828" t="s">
        <v>13</v>
      </c>
      <c r="Q828" t="s">
        <v>169</v>
      </c>
      <c r="V828" s="16">
        <v>5.18</v>
      </c>
      <c r="X828" t="s">
        <v>309</v>
      </c>
      <c r="Y828" t="s">
        <v>310</v>
      </c>
    </row>
    <row r="829" spans="1:25" x14ac:dyDescent="0.3">
      <c r="A829" t="s">
        <v>23</v>
      </c>
      <c r="B829" s="17">
        <v>2021</v>
      </c>
      <c r="C829" s="17">
        <v>5</v>
      </c>
      <c r="D829" t="s">
        <v>82</v>
      </c>
      <c r="E829" t="s">
        <v>308</v>
      </c>
      <c r="F829" s="18">
        <v>44165</v>
      </c>
      <c r="G829" s="18">
        <v>44172</v>
      </c>
      <c r="H829" s="17">
        <v>503</v>
      </c>
      <c r="I829" t="s">
        <v>31</v>
      </c>
      <c r="J829" t="s">
        <v>48</v>
      </c>
      <c r="K829" t="s">
        <v>118</v>
      </c>
      <c r="L829" t="s">
        <v>30</v>
      </c>
      <c r="N829" t="s">
        <v>55</v>
      </c>
      <c r="O829" t="s">
        <v>23</v>
      </c>
      <c r="P829" t="s">
        <v>13</v>
      </c>
      <c r="Q829" t="s">
        <v>169</v>
      </c>
      <c r="V829" s="16">
        <v>66.86</v>
      </c>
      <c r="X829" t="s">
        <v>309</v>
      </c>
      <c r="Y829" t="s">
        <v>310</v>
      </c>
    </row>
    <row r="830" spans="1:25" x14ac:dyDescent="0.3">
      <c r="A830" t="s">
        <v>23</v>
      </c>
      <c r="B830" s="17">
        <v>2021</v>
      </c>
      <c r="C830" s="17">
        <v>5</v>
      </c>
      <c r="D830" t="s">
        <v>82</v>
      </c>
      <c r="E830" t="s">
        <v>308</v>
      </c>
      <c r="F830" s="18">
        <v>44165</v>
      </c>
      <c r="G830" s="18">
        <v>44172</v>
      </c>
      <c r="H830" s="17">
        <v>504</v>
      </c>
      <c r="I830" t="s">
        <v>31</v>
      </c>
      <c r="J830" t="s">
        <v>48</v>
      </c>
      <c r="K830" t="s">
        <v>121</v>
      </c>
      <c r="L830" t="s">
        <v>30</v>
      </c>
      <c r="N830" t="s">
        <v>55</v>
      </c>
      <c r="O830" t="s">
        <v>23</v>
      </c>
      <c r="P830" t="s">
        <v>13</v>
      </c>
      <c r="Q830" t="s">
        <v>169</v>
      </c>
      <c r="V830" s="16">
        <v>34.65</v>
      </c>
      <c r="X830" t="s">
        <v>309</v>
      </c>
      <c r="Y830" t="s">
        <v>310</v>
      </c>
    </row>
    <row r="831" spans="1:25" x14ac:dyDescent="0.3">
      <c r="A831" t="s">
        <v>23</v>
      </c>
      <c r="B831" s="17">
        <v>2021</v>
      </c>
      <c r="C831" s="17">
        <v>5</v>
      </c>
      <c r="D831" t="s">
        <v>82</v>
      </c>
      <c r="E831" t="s">
        <v>308</v>
      </c>
      <c r="F831" s="18">
        <v>44165</v>
      </c>
      <c r="G831" s="18">
        <v>44172</v>
      </c>
      <c r="H831" s="17">
        <v>505</v>
      </c>
      <c r="I831" t="s">
        <v>31</v>
      </c>
      <c r="J831" t="s">
        <v>48</v>
      </c>
      <c r="K831" t="s">
        <v>126</v>
      </c>
      <c r="L831" t="s">
        <v>30</v>
      </c>
      <c r="N831" t="s">
        <v>55</v>
      </c>
      <c r="O831" t="s">
        <v>23</v>
      </c>
      <c r="P831" t="s">
        <v>13</v>
      </c>
      <c r="Q831" t="s">
        <v>169</v>
      </c>
      <c r="V831" s="16">
        <v>6.2</v>
      </c>
      <c r="X831" t="s">
        <v>309</v>
      </c>
      <c r="Y831" t="s">
        <v>310</v>
      </c>
    </row>
    <row r="832" spans="1:25" x14ac:dyDescent="0.3">
      <c r="A832" t="s">
        <v>23</v>
      </c>
      <c r="B832" s="17">
        <v>2021</v>
      </c>
      <c r="C832" s="17">
        <v>5</v>
      </c>
      <c r="D832" t="s">
        <v>82</v>
      </c>
      <c r="E832" t="s">
        <v>308</v>
      </c>
      <c r="F832" s="18">
        <v>44165</v>
      </c>
      <c r="G832" s="18">
        <v>44172</v>
      </c>
      <c r="H832" s="17">
        <v>506</v>
      </c>
      <c r="I832" t="s">
        <v>31</v>
      </c>
      <c r="J832" t="s">
        <v>48</v>
      </c>
      <c r="K832" t="s">
        <v>135</v>
      </c>
      <c r="L832" t="s">
        <v>30</v>
      </c>
      <c r="N832" t="s">
        <v>55</v>
      </c>
      <c r="O832" t="s">
        <v>23</v>
      </c>
      <c r="P832" t="s">
        <v>13</v>
      </c>
      <c r="Q832" t="s">
        <v>169</v>
      </c>
      <c r="V832" s="16">
        <v>51.53</v>
      </c>
      <c r="X832" t="s">
        <v>309</v>
      </c>
      <c r="Y832" t="s">
        <v>310</v>
      </c>
    </row>
    <row r="833" spans="1:25" x14ac:dyDescent="0.3">
      <c r="A833" t="s">
        <v>23</v>
      </c>
      <c r="B833" s="17">
        <v>2021</v>
      </c>
      <c r="C833" s="17">
        <v>5</v>
      </c>
      <c r="D833" t="s">
        <v>82</v>
      </c>
      <c r="E833" t="s">
        <v>308</v>
      </c>
      <c r="F833" s="18">
        <v>44165</v>
      </c>
      <c r="G833" s="18">
        <v>44172</v>
      </c>
      <c r="H833" s="17">
        <v>507</v>
      </c>
      <c r="I833" t="s">
        <v>31</v>
      </c>
      <c r="J833" t="s">
        <v>48</v>
      </c>
      <c r="K833" t="s">
        <v>127</v>
      </c>
      <c r="L833" t="s">
        <v>30</v>
      </c>
      <c r="N833" t="s">
        <v>55</v>
      </c>
      <c r="O833" t="s">
        <v>23</v>
      </c>
      <c r="P833" t="s">
        <v>13</v>
      </c>
      <c r="Q833" t="s">
        <v>169</v>
      </c>
      <c r="V833" s="16">
        <v>2.82</v>
      </c>
      <c r="X833" t="s">
        <v>309</v>
      </c>
      <c r="Y833" t="s">
        <v>310</v>
      </c>
    </row>
    <row r="834" spans="1:25" x14ac:dyDescent="0.3">
      <c r="A834" t="s">
        <v>23</v>
      </c>
      <c r="B834" s="17">
        <v>2021</v>
      </c>
      <c r="C834" s="17">
        <v>5</v>
      </c>
      <c r="D834" t="s">
        <v>82</v>
      </c>
      <c r="E834" t="s">
        <v>308</v>
      </c>
      <c r="F834" s="18">
        <v>44165</v>
      </c>
      <c r="G834" s="18">
        <v>44172</v>
      </c>
      <c r="H834" s="17">
        <v>508</v>
      </c>
      <c r="I834" t="s">
        <v>31</v>
      </c>
      <c r="J834" t="s">
        <v>48</v>
      </c>
      <c r="K834" t="s">
        <v>298</v>
      </c>
      <c r="L834" t="s">
        <v>30</v>
      </c>
      <c r="N834" t="s">
        <v>55</v>
      </c>
      <c r="O834" t="s">
        <v>23</v>
      </c>
      <c r="P834" t="s">
        <v>13</v>
      </c>
      <c r="Q834" t="s">
        <v>169</v>
      </c>
      <c r="V834" s="16">
        <v>0</v>
      </c>
      <c r="X834" t="s">
        <v>309</v>
      </c>
      <c r="Y834" t="s">
        <v>310</v>
      </c>
    </row>
    <row r="835" spans="1:25" x14ac:dyDescent="0.3">
      <c r="A835" t="s">
        <v>23</v>
      </c>
      <c r="B835" s="17">
        <v>2021</v>
      </c>
      <c r="C835" s="17">
        <v>5</v>
      </c>
      <c r="D835" t="s">
        <v>82</v>
      </c>
      <c r="E835" t="s">
        <v>308</v>
      </c>
      <c r="F835" s="18">
        <v>44165</v>
      </c>
      <c r="G835" s="18">
        <v>44172</v>
      </c>
      <c r="H835" s="17">
        <v>509</v>
      </c>
      <c r="I835" t="s">
        <v>31</v>
      </c>
      <c r="J835" t="s">
        <v>48</v>
      </c>
      <c r="K835" t="s">
        <v>128</v>
      </c>
      <c r="L835" t="s">
        <v>30</v>
      </c>
      <c r="N835" t="s">
        <v>55</v>
      </c>
      <c r="O835" t="s">
        <v>23</v>
      </c>
      <c r="P835" t="s">
        <v>13</v>
      </c>
      <c r="Q835" t="s">
        <v>169</v>
      </c>
      <c r="V835" s="16">
        <v>0</v>
      </c>
      <c r="X835" t="s">
        <v>309</v>
      </c>
      <c r="Y835" t="s">
        <v>310</v>
      </c>
    </row>
    <row r="836" spans="1:25" x14ac:dyDescent="0.3">
      <c r="A836" t="s">
        <v>23</v>
      </c>
      <c r="B836" s="17">
        <v>2021</v>
      </c>
      <c r="C836" s="17">
        <v>5</v>
      </c>
      <c r="D836" t="s">
        <v>82</v>
      </c>
      <c r="E836" t="s">
        <v>308</v>
      </c>
      <c r="F836" s="18">
        <v>44165</v>
      </c>
      <c r="G836" s="18">
        <v>44172</v>
      </c>
      <c r="H836" s="17">
        <v>510</v>
      </c>
      <c r="I836" t="s">
        <v>31</v>
      </c>
      <c r="J836" t="s">
        <v>48</v>
      </c>
      <c r="K836" t="s">
        <v>299</v>
      </c>
      <c r="L836" t="s">
        <v>30</v>
      </c>
      <c r="N836" t="s">
        <v>55</v>
      </c>
      <c r="O836" t="s">
        <v>23</v>
      </c>
      <c r="P836" t="s">
        <v>13</v>
      </c>
      <c r="Q836" t="s">
        <v>169</v>
      </c>
      <c r="V836" s="16">
        <v>0</v>
      </c>
      <c r="X836" t="s">
        <v>309</v>
      </c>
      <c r="Y836" t="s">
        <v>310</v>
      </c>
    </row>
    <row r="837" spans="1:25" x14ac:dyDescent="0.3">
      <c r="A837" t="s">
        <v>23</v>
      </c>
      <c r="B837" s="17">
        <v>2021</v>
      </c>
      <c r="C837" s="17">
        <v>5</v>
      </c>
      <c r="D837" t="s">
        <v>82</v>
      </c>
      <c r="E837" t="s">
        <v>308</v>
      </c>
      <c r="F837" s="18">
        <v>44165</v>
      </c>
      <c r="G837" s="18">
        <v>44172</v>
      </c>
      <c r="H837" s="17">
        <v>511</v>
      </c>
      <c r="I837" t="s">
        <v>11</v>
      </c>
      <c r="J837" t="s">
        <v>48</v>
      </c>
      <c r="K837" t="s">
        <v>113</v>
      </c>
      <c r="L837" t="s">
        <v>30</v>
      </c>
      <c r="N837" t="s">
        <v>55</v>
      </c>
      <c r="O837" t="s">
        <v>23</v>
      </c>
      <c r="P837" t="s">
        <v>13</v>
      </c>
      <c r="Q837" t="s">
        <v>169</v>
      </c>
      <c r="V837" s="16">
        <v>154.13</v>
      </c>
      <c r="X837" t="s">
        <v>309</v>
      </c>
      <c r="Y837" t="s">
        <v>310</v>
      </c>
    </row>
    <row r="838" spans="1:25" x14ac:dyDescent="0.3">
      <c r="A838" t="s">
        <v>23</v>
      </c>
      <c r="B838" s="17">
        <v>2021</v>
      </c>
      <c r="C838" s="17">
        <v>5</v>
      </c>
      <c r="D838" t="s">
        <v>82</v>
      </c>
      <c r="E838" t="s">
        <v>308</v>
      </c>
      <c r="F838" s="18">
        <v>44165</v>
      </c>
      <c r="G838" s="18">
        <v>44172</v>
      </c>
      <c r="H838" s="17">
        <v>512</v>
      </c>
      <c r="I838" t="s">
        <v>11</v>
      </c>
      <c r="J838" t="s">
        <v>48</v>
      </c>
      <c r="K838" t="s">
        <v>123</v>
      </c>
      <c r="L838" t="s">
        <v>30</v>
      </c>
      <c r="N838" t="s">
        <v>55</v>
      </c>
      <c r="O838" t="s">
        <v>23</v>
      </c>
      <c r="P838" t="s">
        <v>13</v>
      </c>
      <c r="Q838" t="s">
        <v>169</v>
      </c>
      <c r="V838" s="16">
        <v>1.73</v>
      </c>
      <c r="X838" t="s">
        <v>309</v>
      </c>
      <c r="Y838" t="s">
        <v>310</v>
      </c>
    </row>
    <row r="839" spans="1:25" x14ac:dyDescent="0.3">
      <c r="A839" t="s">
        <v>23</v>
      </c>
      <c r="B839" s="17">
        <v>2021</v>
      </c>
      <c r="C839" s="17">
        <v>5</v>
      </c>
      <c r="D839" t="s">
        <v>82</v>
      </c>
      <c r="E839" t="s">
        <v>308</v>
      </c>
      <c r="F839" s="18">
        <v>44165</v>
      </c>
      <c r="G839" s="18">
        <v>44172</v>
      </c>
      <c r="H839" s="17">
        <v>513</v>
      </c>
      <c r="I839" t="s">
        <v>11</v>
      </c>
      <c r="J839" t="s">
        <v>48</v>
      </c>
      <c r="K839" t="s">
        <v>118</v>
      </c>
      <c r="L839" t="s">
        <v>30</v>
      </c>
      <c r="N839" t="s">
        <v>55</v>
      </c>
      <c r="O839" t="s">
        <v>23</v>
      </c>
      <c r="P839" t="s">
        <v>13</v>
      </c>
      <c r="Q839" t="s">
        <v>169</v>
      </c>
      <c r="V839" s="16">
        <v>22.29</v>
      </c>
      <c r="X839" t="s">
        <v>309</v>
      </c>
      <c r="Y839" t="s">
        <v>310</v>
      </c>
    </row>
    <row r="840" spans="1:25" x14ac:dyDescent="0.3">
      <c r="A840" t="s">
        <v>23</v>
      </c>
      <c r="B840" s="17">
        <v>2021</v>
      </c>
      <c r="C840" s="17">
        <v>5</v>
      </c>
      <c r="D840" t="s">
        <v>82</v>
      </c>
      <c r="E840" t="s">
        <v>308</v>
      </c>
      <c r="F840" s="18">
        <v>44165</v>
      </c>
      <c r="G840" s="18">
        <v>44172</v>
      </c>
      <c r="H840" s="17">
        <v>514</v>
      </c>
      <c r="I840" t="s">
        <v>11</v>
      </c>
      <c r="J840" t="s">
        <v>48</v>
      </c>
      <c r="K840" t="s">
        <v>121</v>
      </c>
      <c r="L840" t="s">
        <v>30</v>
      </c>
      <c r="N840" t="s">
        <v>55</v>
      </c>
      <c r="O840" t="s">
        <v>23</v>
      </c>
      <c r="P840" t="s">
        <v>13</v>
      </c>
      <c r="Q840" t="s">
        <v>169</v>
      </c>
      <c r="V840" s="16">
        <v>11.55</v>
      </c>
      <c r="X840" t="s">
        <v>309</v>
      </c>
      <c r="Y840" t="s">
        <v>310</v>
      </c>
    </row>
    <row r="841" spans="1:25" x14ac:dyDescent="0.3">
      <c r="A841" t="s">
        <v>23</v>
      </c>
      <c r="B841" s="17">
        <v>2021</v>
      </c>
      <c r="C841" s="17">
        <v>5</v>
      </c>
      <c r="D841" t="s">
        <v>82</v>
      </c>
      <c r="E841" t="s">
        <v>308</v>
      </c>
      <c r="F841" s="18">
        <v>44165</v>
      </c>
      <c r="G841" s="18">
        <v>44172</v>
      </c>
      <c r="H841" s="17">
        <v>515</v>
      </c>
      <c r="I841" t="s">
        <v>11</v>
      </c>
      <c r="J841" t="s">
        <v>48</v>
      </c>
      <c r="K841" t="s">
        <v>126</v>
      </c>
      <c r="L841" t="s">
        <v>30</v>
      </c>
      <c r="N841" t="s">
        <v>55</v>
      </c>
      <c r="O841" t="s">
        <v>23</v>
      </c>
      <c r="P841" t="s">
        <v>13</v>
      </c>
      <c r="Q841" t="s">
        <v>169</v>
      </c>
      <c r="V841" s="16">
        <v>2.0699999999999998</v>
      </c>
      <c r="X841" t="s">
        <v>309</v>
      </c>
      <c r="Y841" t="s">
        <v>310</v>
      </c>
    </row>
    <row r="842" spans="1:25" x14ac:dyDescent="0.3">
      <c r="A842" t="s">
        <v>23</v>
      </c>
      <c r="B842" s="17">
        <v>2021</v>
      </c>
      <c r="C842" s="17">
        <v>5</v>
      </c>
      <c r="D842" t="s">
        <v>82</v>
      </c>
      <c r="E842" t="s">
        <v>308</v>
      </c>
      <c r="F842" s="18">
        <v>44165</v>
      </c>
      <c r="G842" s="18">
        <v>44172</v>
      </c>
      <c r="H842" s="17">
        <v>516</v>
      </c>
      <c r="I842" t="s">
        <v>11</v>
      </c>
      <c r="J842" t="s">
        <v>48</v>
      </c>
      <c r="K842" t="s">
        <v>135</v>
      </c>
      <c r="L842" t="s">
        <v>30</v>
      </c>
      <c r="N842" t="s">
        <v>55</v>
      </c>
      <c r="O842" t="s">
        <v>23</v>
      </c>
      <c r="P842" t="s">
        <v>13</v>
      </c>
      <c r="Q842" t="s">
        <v>169</v>
      </c>
      <c r="V842" s="16">
        <v>17.18</v>
      </c>
      <c r="X842" t="s">
        <v>309</v>
      </c>
      <c r="Y842" t="s">
        <v>310</v>
      </c>
    </row>
    <row r="843" spans="1:25" x14ac:dyDescent="0.3">
      <c r="A843" t="s">
        <v>23</v>
      </c>
      <c r="B843" s="17">
        <v>2021</v>
      </c>
      <c r="C843" s="17">
        <v>5</v>
      </c>
      <c r="D843" t="s">
        <v>82</v>
      </c>
      <c r="E843" t="s">
        <v>308</v>
      </c>
      <c r="F843" s="18">
        <v>44165</v>
      </c>
      <c r="G843" s="18">
        <v>44172</v>
      </c>
      <c r="H843" s="17">
        <v>517</v>
      </c>
      <c r="I843" t="s">
        <v>11</v>
      </c>
      <c r="J843" t="s">
        <v>48</v>
      </c>
      <c r="K843" t="s">
        <v>127</v>
      </c>
      <c r="L843" t="s">
        <v>30</v>
      </c>
      <c r="N843" t="s">
        <v>55</v>
      </c>
      <c r="O843" t="s">
        <v>23</v>
      </c>
      <c r="P843" t="s">
        <v>13</v>
      </c>
      <c r="Q843" t="s">
        <v>169</v>
      </c>
      <c r="V843" s="16">
        <v>0.94</v>
      </c>
      <c r="X843" t="s">
        <v>309</v>
      </c>
      <c r="Y843" t="s">
        <v>310</v>
      </c>
    </row>
    <row r="844" spans="1:25" x14ac:dyDescent="0.3">
      <c r="A844" t="s">
        <v>23</v>
      </c>
      <c r="B844" s="17">
        <v>2021</v>
      </c>
      <c r="C844" s="17">
        <v>5</v>
      </c>
      <c r="D844" t="s">
        <v>82</v>
      </c>
      <c r="E844" t="s">
        <v>308</v>
      </c>
      <c r="F844" s="18">
        <v>44165</v>
      </c>
      <c r="G844" s="18">
        <v>44172</v>
      </c>
      <c r="H844" s="17">
        <v>518</v>
      </c>
      <c r="I844" t="s">
        <v>11</v>
      </c>
      <c r="J844" t="s">
        <v>48</v>
      </c>
      <c r="K844" t="s">
        <v>298</v>
      </c>
      <c r="L844" t="s">
        <v>30</v>
      </c>
      <c r="N844" t="s">
        <v>55</v>
      </c>
      <c r="O844" t="s">
        <v>23</v>
      </c>
      <c r="P844" t="s">
        <v>13</v>
      </c>
      <c r="Q844" t="s">
        <v>169</v>
      </c>
      <c r="V844" s="16">
        <v>0</v>
      </c>
      <c r="X844" t="s">
        <v>309</v>
      </c>
      <c r="Y844" t="s">
        <v>310</v>
      </c>
    </row>
    <row r="845" spans="1:25" x14ac:dyDescent="0.3">
      <c r="A845" t="s">
        <v>23</v>
      </c>
      <c r="B845" s="17">
        <v>2021</v>
      </c>
      <c r="C845" s="17">
        <v>5</v>
      </c>
      <c r="D845" t="s">
        <v>82</v>
      </c>
      <c r="E845" t="s">
        <v>308</v>
      </c>
      <c r="F845" s="18">
        <v>44165</v>
      </c>
      <c r="G845" s="18">
        <v>44172</v>
      </c>
      <c r="H845" s="17">
        <v>519</v>
      </c>
      <c r="I845" t="s">
        <v>11</v>
      </c>
      <c r="J845" t="s">
        <v>48</v>
      </c>
      <c r="K845" t="s">
        <v>128</v>
      </c>
      <c r="L845" t="s">
        <v>30</v>
      </c>
      <c r="N845" t="s">
        <v>55</v>
      </c>
      <c r="O845" t="s">
        <v>23</v>
      </c>
      <c r="P845" t="s">
        <v>13</v>
      </c>
      <c r="Q845" t="s">
        <v>169</v>
      </c>
      <c r="V845" s="16">
        <v>0</v>
      </c>
      <c r="X845" t="s">
        <v>309</v>
      </c>
      <c r="Y845" t="s">
        <v>310</v>
      </c>
    </row>
    <row r="846" spans="1:25" x14ac:dyDescent="0.3">
      <c r="A846" t="s">
        <v>23</v>
      </c>
      <c r="B846" s="17">
        <v>2021</v>
      </c>
      <c r="C846" s="17">
        <v>5</v>
      </c>
      <c r="D846" t="s">
        <v>82</v>
      </c>
      <c r="E846" t="s">
        <v>308</v>
      </c>
      <c r="F846" s="18">
        <v>44165</v>
      </c>
      <c r="G846" s="18">
        <v>44172</v>
      </c>
      <c r="H846" s="17">
        <v>520</v>
      </c>
      <c r="I846" t="s">
        <v>11</v>
      </c>
      <c r="J846" t="s">
        <v>48</v>
      </c>
      <c r="K846" t="s">
        <v>299</v>
      </c>
      <c r="L846" t="s">
        <v>30</v>
      </c>
      <c r="N846" t="s">
        <v>55</v>
      </c>
      <c r="O846" t="s">
        <v>23</v>
      </c>
      <c r="P846" t="s">
        <v>13</v>
      </c>
      <c r="Q846" t="s">
        <v>169</v>
      </c>
      <c r="V846" s="16">
        <v>0</v>
      </c>
      <c r="X846" t="s">
        <v>309</v>
      </c>
      <c r="Y846" t="s">
        <v>310</v>
      </c>
    </row>
    <row r="847" spans="1:25" x14ac:dyDescent="0.3">
      <c r="A847" t="s">
        <v>23</v>
      </c>
      <c r="B847" s="17">
        <v>2021</v>
      </c>
      <c r="C847" s="17">
        <v>5</v>
      </c>
      <c r="D847" t="s">
        <v>82</v>
      </c>
      <c r="E847" t="s">
        <v>308</v>
      </c>
      <c r="F847" s="18">
        <v>44165</v>
      </c>
      <c r="G847" s="18">
        <v>44172</v>
      </c>
      <c r="H847" s="17">
        <v>748</v>
      </c>
      <c r="I847" t="s">
        <v>31</v>
      </c>
      <c r="K847" t="s">
        <v>25</v>
      </c>
      <c r="L847" t="s">
        <v>28</v>
      </c>
      <c r="P847" t="s">
        <v>13</v>
      </c>
      <c r="V847" s="16">
        <v>-629.62</v>
      </c>
      <c r="X847" t="s">
        <v>41</v>
      </c>
      <c r="Y847" t="s">
        <v>310</v>
      </c>
    </row>
    <row r="848" spans="1:25" x14ac:dyDescent="0.3">
      <c r="A848" t="s">
        <v>23</v>
      </c>
      <c r="B848" s="17">
        <v>2021</v>
      </c>
      <c r="C848" s="17">
        <v>5</v>
      </c>
      <c r="D848" t="s">
        <v>82</v>
      </c>
      <c r="E848" t="s">
        <v>308</v>
      </c>
      <c r="F848" s="18">
        <v>44165</v>
      </c>
      <c r="G848" s="18">
        <v>44172</v>
      </c>
      <c r="H848" s="17">
        <v>750</v>
      </c>
      <c r="I848" t="s">
        <v>11</v>
      </c>
      <c r="K848" t="s">
        <v>25</v>
      </c>
      <c r="L848" t="s">
        <v>28</v>
      </c>
      <c r="P848" t="s">
        <v>13</v>
      </c>
      <c r="V848" s="16">
        <v>-209.89</v>
      </c>
      <c r="X848" t="s">
        <v>41</v>
      </c>
      <c r="Y848" t="s">
        <v>310</v>
      </c>
    </row>
    <row r="849" spans="1:25" x14ac:dyDescent="0.3">
      <c r="A849" t="s">
        <v>23</v>
      </c>
      <c r="B849" s="17">
        <v>2021</v>
      </c>
      <c r="C849" s="17">
        <v>6</v>
      </c>
      <c r="D849" t="s">
        <v>81</v>
      </c>
      <c r="E849" t="s">
        <v>311</v>
      </c>
      <c r="F849" s="18">
        <v>44175</v>
      </c>
      <c r="G849" s="18">
        <v>44175</v>
      </c>
      <c r="H849" s="17">
        <v>40</v>
      </c>
      <c r="I849" t="s">
        <v>31</v>
      </c>
      <c r="K849" t="s">
        <v>25</v>
      </c>
      <c r="L849" t="s">
        <v>28</v>
      </c>
      <c r="P849" t="s">
        <v>13</v>
      </c>
      <c r="V849" s="16">
        <v>2107.5</v>
      </c>
      <c r="W849" t="s">
        <v>312</v>
      </c>
      <c r="X849" t="s">
        <v>313</v>
      </c>
      <c r="Y849" t="s">
        <v>77</v>
      </c>
    </row>
    <row r="850" spans="1:25" x14ac:dyDescent="0.3">
      <c r="A850" t="s">
        <v>23</v>
      </c>
      <c r="B850" s="17">
        <v>2021</v>
      </c>
      <c r="C850" s="17">
        <v>6</v>
      </c>
      <c r="D850" t="s">
        <v>81</v>
      </c>
      <c r="E850" t="s">
        <v>311</v>
      </c>
      <c r="F850" s="18">
        <v>44175</v>
      </c>
      <c r="G850" s="18">
        <v>44175</v>
      </c>
      <c r="H850" s="17">
        <v>50</v>
      </c>
      <c r="I850" t="s">
        <v>31</v>
      </c>
      <c r="K850" t="s">
        <v>76</v>
      </c>
      <c r="L850" t="s">
        <v>38</v>
      </c>
      <c r="N850" t="s">
        <v>55</v>
      </c>
      <c r="O850" t="s">
        <v>23</v>
      </c>
      <c r="P850" t="s">
        <v>13</v>
      </c>
      <c r="Q850" t="s">
        <v>169</v>
      </c>
      <c r="V850" s="16">
        <v>-2107.5</v>
      </c>
      <c r="W850" t="s">
        <v>312</v>
      </c>
      <c r="X850" t="s">
        <v>313</v>
      </c>
      <c r="Y850" t="s">
        <v>77</v>
      </c>
    </row>
    <row r="851" spans="1:25" x14ac:dyDescent="0.3">
      <c r="A851" t="s">
        <v>23</v>
      </c>
      <c r="B851" s="17">
        <v>2021</v>
      </c>
      <c r="C851" s="17">
        <v>6</v>
      </c>
      <c r="D851" t="s">
        <v>82</v>
      </c>
      <c r="E851" t="s">
        <v>314</v>
      </c>
      <c r="F851" s="18">
        <v>44195</v>
      </c>
      <c r="G851" s="18">
        <v>44203</v>
      </c>
      <c r="H851" s="17">
        <v>511</v>
      </c>
      <c r="I851" t="s">
        <v>31</v>
      </c>
      <c r="J851" t="s">
        <v>48</v>
      </c>
      <c r="K851" t="s">
        <v>113</v>
      </c>
      <c r="L851" t="s">
        <v>30</v>
      </c>
      <c r="N851" t="s">
        <v>55</v>
      </c>
      <c r="O851" t="s">
        <v>23</v>
      </c>
      <c r="P851" t="s">
        <v>13</v>
      </c>
      <c r="Q851" t="s">
        <v>169</v>
      </c>
      <c r="V851" s="16">
        <v>801.45</v>
      </c>
      <c r="X851" t="s">
        <v>315</v>
      </c>
      <c r="Y851" t="s">
        <v>316</v>
      </c>
    </row>
    <row r="852" spans="1:25" x14ac:dyDescent="0.3">
      <c r="A852" t="s">
        <v>23</v>
      </c>
      <c r="B852" s="17">
        <v>2021</v>
      </c>
      <c r="C852" s="17">
        <v>6</v>
      </c>
      <c r="D852" t="s">
        <v>82</v>
      </c>
      <c r="E852" t="s">
        <v>314</v>
      </c>
      <c r="F852" s="18">
        <v>44195</v>
      </c>
      <c r="G852" s="18">
        <v>44203</v>
      </c>
      <c r="H852" s="17">
        <v>512</v>
      </c>
      <c r="I852" t="s">
        <v>31</v>
      </c>
      <c r="J852" t="s">
        <v>48</v>
      </c>
      <c r="K852" t="s">
        <v>123</v>
      </c>
      <c r="L852" t="s">
        <v>30</v>
      </c>
      <c r="N852" t="s">
        <v>55</v>
      </c>
      <c r="O852" t="s">
        <v>23</v>
      </c>
      <c r="P852" t="s">
        <v>13</v>
      </c>
      <c r="Q852" t="s">
        <v>169</v>
      </c>
      <c r="V852" s="16">
        <v>8.98</v>
      </c>
      <c r="X852" t="s">
        <v>315</v>
      </c>
      <c r="Y852" t="s">
        <v>316</v>
      </c>
    </row>
    <row r="853" spans="1:25" x14ac:dyDescent="0.3">
      <c r="A853" t="s">
        <v>23</v>
      </c>
      <c r="B853" s="17">
        <v>2021</v>
      </c>
      <c r="C853" s="17">
        <v>6</v>
      </c>
      <c r="D853" t="s">
        <v>82</v>
      </c>
      <c r="E853" t="s">
        <v>314</v>
      </c>
      <c r="F853" s="18">
        <v>44195</v>
      </c>
      <c r="G853" s="18">
        <v>44203</v>
      </c>
      <c r="H853" s="17">
        <v>513</v>
      </c>
      <c r="I853" t="s">
        <v>31</v>
      </c>
      <c r="J853" t="s">
        <v>48</v>
      </c>
      <c r="K853" t="s">
        <v>118</v>
      </c>
      <c r="L853" t="s">
        <v>30</v>
      </c>
      <c r="N853" t="s">
        <v>55</v>
      </c>
      <c r="O853" t="s">
        <v>23</v>
      </c>
      <c r="P853" t="s">
        <v>13</v>
      </c>
      <c r="Q853" t="s">
        <v>169</v>
      </c>
      <c r="V853" s="16">
        <v>115.89</v>
      </c>
      <c r="X853" t="s">
        <v>315</v>
      </c>
      <c r="Y853" t="s">
        <v>316</v>
      </c>
    </row>
    <row r="854" spans="1:25" x14ac:dyDescent="0.3">
      <c r="A854" t="s">
        <v>23</v>
      </c>
      <c r="B854" s="17">
        <v>2021</v>
      </c>
      <c r="C854" s="17">
        <v>6</v>
      </c>
      <c r="D854" t="s">
        <v>82</v>
      </c>
      <c r="E854" t="s">
        <v>314</v>
      </c>
      <c r="F854" s="18">
        <v>44195</v>
      </c>
      <c r="G854" s="18">
        <v>44203</v>
      </c>
      <c r="H854" s="17">
        <v>514</v>
      </c>
      <c r="I854" t="s">
        <v>31</v>
      </c>
      <c r="J854" t="s">
        <v>48</v>
      </c>
      <c r="K854" t="s">
        <v>121</v>
      </c>
      <c r="L854" t="s">
        <v>30</v>
      </c>
      <c r="N854" t="s">
        <v>55</v>
      </c>
      <c r="O854" t="s">
        <v>23</v>
      </c>
      <c r="P854" t="s">
        <v>13</v>
      </c>
      <c r="Q854" t="s">
        <v>169</v>
      </c>
      <c r="V854" s="16">
        <v>61.6</v>
      </c>
      <c r="X854" t="s">
        <v>315</v>
      </c>
      <c r="Y854" t="s">
        <v>316</v>
      </c>
    </row>
    <row r="855" spans="1:25" x14ac:dyDescent="0.3">
      <c r="A855" t="s">
        <v>23</v>
      </c>
      <c r="B855" s="17">
        <v>2021</v>
      </c>
      <c r="C855" s="17">
        <v>6</v>
      </c>
      <c r="D855" t="s">
        <v>82</v>
      </c>
      <c r="E855" t="s">
        <v>314</v>
      </c>
      <c r="F855" s="18">
        <v>44195</v>
      </c>
      <c r="G855" s="18">
        <v>44203</v>
      </c>
      <c r="H855" s="17">
        <v>515</v>
      </c>
      <c r="I855" t="s">
        <v>31</v>
      </c>
      <c r="J855" t="s">
        <v>48</v>
      </c>
      <c r="K855" t="s">
        <v>126</v>
      </c>
      <c r="L855" t="s">
        <v>30</v>
      </c>
      <c r="N855" t="s">
        <v>55</v>
      </c>
      <c r="O855" t="s">
        <v>23</v>
      </c>
      <c r="P855" t="s">
        <v>13</v>
      </c>
      <c r="Q855" t="s">
        <v>169</v>
      </c>
      <c r="V855" s="16">
        <v>10.74</v>
      </c>
      <c r="X855" t="s">
        <v>315</v>
      </c>
      <c r="Y855" t="s">
        <v>316</v>
      </c>
    </row>
    <row r="856" spans="1:25" x14ac:dyDescent="0.3">
      <c r="A856" t="s">
        <v>23</v>
      </c>
      <c r="B856" s="17">
        <v>2021</v>
      </c>
      <c r="C856" s="17">
        <v>6</v>
      </c>
      <c r="D856" t="s">
        <v>82</v>
      </c>
      <c r="E856" t="s">
        <v>314</v>
      </c>
      <c r="F856" s="18">
        <v>44195</v>
      </c>
      <c r="G856" s="18">
        <v>44203</v>
      </c>
      <c r="H856" s="17">
        <v>516</v>
      </c>
      <c r="I856" t="s">
        <v>31</v>
      </c>
      <c r="J856" t="s">
        <v>48</v>
      </c>
      <c r="K856" t="s">
        <v>135</v>
      </c>
      <c r="L856" t="s">
        <v>30</v>
      </c>
      <c r="N856" t="s">
        <v>55</v>
      </c>
      <c r="O856" t="s">
        <v>23</v>
      </c>
      <c r="P856" t="s">
        <v>13</v>
      </c>
      <c r="Q856" t="s">
        <v>169</v>
      </c>
      <c r="V856" s="16">
        <v>0</v>
      </c>
      <c r="X856" t="s">
        <v>315</v>
      </c>
      <c r="Y856" t="s">
        <v>316</v>
      </c>
    </row>
    <row r="857" spans="1:25" x14ac:dyDescent="0.3">
      <c r="A857" t="s">
        <v>23</v>
      </c>
      <c r="B857" s="17">
        <v>2021</v>
      </c>
      <c r="C857" s="17">
        <v>6</v>
      </c>
      <c r="D857" t="s">
        <v>82</v>
      </c>
      <c r="E857" t="s">
        <v>314</v>
      </c>
      <c r="F857" s="18">
        <v>44195</v>
      </c>
      <c r="G857" s="18">
        <v>44203</v>
      </c>
      <c r="H857" s="17">
        <v>517</v>
      </c>
      <c r="I857" t="s">
        <v>31</v>
      </c>
      <c r="J857" t="s">
        <v>48</v>
      </c>
      <c r="K857" t="s">
        <v>127</v>
      </c>
      <c r="L857" t="s">
        <v>30</v>
      </c>
      <c r="N857" t="s">
        <v>55</v>
      </c>
      <c r="O857" t="s">
        <v>23</v>
      </c>
      <c r="P857" t="s">
        <v>13</v>
      </c>
      <c r="Q857" t="s">
        <v>169</v>
      </c>
      <c r="V857" s="16">
        <v>4.8899999999999997</v>
      </c>
      <c r="X857" t="s">
        <v>315</v>
      </c>
      <c r="Y857" t="s">
        <v>316</v>
      </c>
    </row>
    <row r="858" spans="1:25" x14ac:dyDescent="0.3">
      <c r="A858" t="s">
        <v>23</v>
      </c>
      <c r="B858" s="17">
        <v>2021</v>
      </c>
      <c r="C858" s="17">
        <v>6</v>
      </c>
      <c r="D858" t="s">
        <v>82</v>
      </c>
      <c r="E858" t="s">
        <v>314</v>
      </c>
      <c r="F858" s="18">
        <v>44195</v>
      </c>
      <c r="G858" s="18">
        <v>44203</v>
      </c>
      <c r="H858" s="17">
        <v>518</v>
      </c>
      <c r="I858" t="s">
        <v>31</v>
      </c>
      <c r="J858" t="s">
        <v>48</v>
      </c>
      <c r="K858" t="s">
        <v>298</v>
      </c>
      <c r="L858" t="s">
        <v>30</v>
      </c>
      <c r="N858" t="s">
        <v>55</v>
      </c>
      <c r="O858" t="s">
        <v>23</v>
      </c>
      <c r="P858" t="s">
        <v>13</v>
      </c>
      <c r="Q858" t="s">
        <v>169</v>
      </c>
      <c r="V858" s="16">
        <v>0</v>
      </c>
      <c r="X858" t="s">
        <v>315</v>
      </c>
      <c r="Y858" t="s">
        <v>316</v>
      </c>
    </row>
    <row r="859" spans="1:25" x14ac:dyDescent="0.3">
      <c r="A859" t="s">
        <v>23</v>
      </c>
      <c r="B859" s="17">
        <v>2021</v>
      </c>
      <c r="C859" s="17">
        <v>6</v>
      </c>
      <c r="D859" t="s">
        <v>82</v>
      </c>
      <c r="E859" t="s">
        <v>314</v>
      </c>
      <c r="F859" s="18">
        <v>44195</v>
      </c>
      <c r="G859" s="18">
        <v>44203</v>
      </c>
      <c r="H859" s="17">
        <v>519</v>
      </c>
      <c r="I859" t="s">
        <v>31</v>
      </c>
      <c r="J859" t="s">
        <v>48</v>
      </c>
      <c r="K859" t="s">
        <v>128</v>
      </c>
      <c r="L859" t="s">
        <v>30</v>
      </c>
      <c r="N859" t="s">
        <v>55</v>
      </c>
      <c r="O859" t="s">
        <v>23</v>
      </c>
      <c r="P859" t="s">
        <v>13</v>
      </c>
      <c r="Q859" t="s">
        <v>169</v>
      </c>
      <c r="V859" s="16">
        <v>0</v>
      </c>
      <c r="X859" t="s">
        <v>315</v>
      </c>
      <c r="Y859" t="s">
        <v>316</v>
      </c>
    </row>
    <row r="860" spans="1:25" x14ac:dyDescent="0.3">
      <c r="A860" t="s">
        <v>23</v>
      </c>
      <c r="B860" s="17">
        <v>2021</v>
      </c>
      <c r="C860" s="17">
        <v>6</v>
      </c>
      <c r="D860" t="s">
        <v>82</v>
      </c>
      <c r="E860" t="s">
        <v>314</v>
      </c>
      <c r="F860" s="18">
        <v>44195</v>
      </c>
      <c r="G860" s="18">
        <v>44203</v>
      </c>
      <c r="H860" s="17">
        <v>520</v>
      </c>
      <c r="I860" t="s">
        <v>31</v>
      </c>
      <c r="J860" t="s">
        <v>48</v>
      </c>
      <c r="K860" t="s">
        <v>299</v>
      </c>
      <c r="L860" t="s">
        <v>30</v>
      </c>
      <c r="N860" t="s">
        <v>55</v>
      </c>
      <c r="O860" t="s">
        <v>23</v>
      </c>
      <c r="P860" t="s">
        <v>13</v>
      </c>
      <c r="Q860" t="s">
        <v>169</v>
      </c>
      <c r="V860" s="16">
        <v>0</v>
      </c>
      <c r="X860" t="s">
        <v>315</v>
      </c>
      <c r="Y860" t="s">
        <v>316</v>
      </c>
    </row>
    <row r="861" spans="1:25" x14ac:dyDescent="0.3">
      <c r="A861" t="s">
        <v>23</v>
      </c>
      <c r="B861" s="17">
        <v>2021</v>
      </c>
      <c r="C861" s="17">
        <v>6</v>
      </c>
      <c r="D861" t="s">
        <v>82</v>
      </c>
      <c r="E861" t="s">
        <v>314</v>
      </c>
      <c r="F861" s="18">
        <v>44195</v>
      </c>
      <c r="G861" s="18">
        <v>44203</v>
      </c>
      <c r="H861" s="17">
        <v>521</v>
      </c>
      <c r="I861" t="s">
        <v>11</v>
      </c>
      <c r="J861" t="s">
        <v>48</v>
      </c>
      <c r="K861" t="s">
        <v>113</v>
      </c>
      <c r="L861" t="s">
        <v>30</v>
      </c>
      <c r="N861" t="s">
        <v>55</v>
      </c>
      <c r="O861" t="s">
        <v>23</v>
      </c>
      <c r="P861" t="s">
        <v>13</v>
      </c>
      <c r="Q861" t="s">
        <v>169</v>
      </c>
      <c r="V861" s="16">
        <v>246.6</v>
      </c>
      <c r="X861" t="s">
        <v>315</v>
      </c>
      <c r="Y861" t="s">
        <v>316</v>
      </c>
    </row>
    <row r="862" spans="1:25" x14ac:dyDescent="0.3">
      <c r="A862" t="s">
        <v>23</v>
      </c>
      <c r="B862" s="17">
        <v>2021</v>
      </c>
      <c r="C862" s="17">
        <v>6</v>
      </c>
      <c r="D862" t="s">
        <v>82</v>
      </c>
      <c r="E862" t="s">
        <v>314</v>
      </c>
      <c r="F862" s="18">
        <v>44195</v>
      </c>
      <c r="G862" s="18">
        <v>44203</v>
      </c>
      <c r="H862" s="17">
        <v>522</v>
      </c>
      <c r="I862" t="s">
        <v>11</v>
      </c>
      <c r="J862" t="s">
        <v>48</v>
      </c>
      <c r="K862" t="s">
        <v>123</v>
      </c>
      <c r="L862" t="s">
        <v>30</v>
      </c>
      <c r="N862" t="s">
        <v>55</v>
      </c>
      <c r="O862" t="s">
        <v>23</v>
      </c>
      <c r="P862" t="s">
        <v>13</v>
      </c>
      <c r="Q862" t="s">
        <v>169</v>
      </c>
      <c r="V862" s="16">
        <v>2.76</v>
      </c>
      <c r="X862" t="s">
        <v>315</v>
      </c>
      <c r="Y862" t="s">
        <v>316</v>
      </c>
    </row>
    <row r="863" spans="1:25" x14ac:dyDescent="0.3">
      <c r="A863" t="s">
        <v>23</v>
      </c>
      <c r="B863" s="17">
        <v>2021</v>
      </c>
      <c r="C863" s="17">
        <v>6</v>
      </c>
      <c r="D863" t="s">
        <v>82</v>
      </c>
      <c r="E863" t="s">
        <v>314</v>
      </c>
      <c r="F863" s="18">
        <v>44195</v>
      </c>
      <c r="G863" s="18">
        <v>44203</v>
      </c>
      <c r="H863" s="17">
        <v>523</v>
      </c>
      <c r="I863" t="s">
        <v>11</v>
      </c>
      <c r="J863" t="s">
        <v>48</v>
      </c>
      <c r="K863" t="s">
        <v>118</v>
      </c>
      <c r="L863" t="s">
        <v>30</v>
      </c>
      <c r="N863" t="s">
        <v>55</v>
      </c>
      <c r="O863" t="s">
        <v>23</v>
      </c>
      <c r="P863" t="s">
        <v>13</v>
      </c>
      <c r="Q863" t="s">
        <v>169</v>
      </c>
      <c r="V863" s="16">
        <v>35.659999999999997</v>
      </c>
      <c r="X863" t="s">
        <v>315</v>
      </c>
      <c r="Y863" t="s">
        <v>316</v>
      </c>
    </row>
    <row r="864" spans="1:25" x14ac:dyDescent="0.3">
      <c r="A864" t="s">
        <v>23</v>
      </c>
      <c r="B864" s="17">
        <v>2021</v>
      </c>
      <c r="C864" s="17">
        <v>6</v>
      </c>
      <c r="D864" t="s">
        <v>82</v>
      </c>
      <c r="E864" t="s">
        <v>314</v>
      </c>
      <c r="F864" s="18">
        <v>44195</v>
      </c>
      <c r="G864" s="18">
        <v>44203</v>
      </c>
      <c r="H864" s="17">
        <v>524</v>
      </c>
      <c r="I864" t="s">
        <v>11</v>
      </c>
      <c r="J864" t="s">
        <v>48</v>
      </c>
      <c r="K864" t="s">
        <v>121</v>
      </c>
      <c r="L864" t="s">
        <v>30</v>
      </c>
      <c r="N864" t="s">
        <v>55</v>
      </c>
      <c r="O864" t="s">
        <v>23</v>
      </c>
      <c r="P864" t="s">
        <v>13</v>
      </c>
      <c r="Q864" t="s">
        <v>169</v>
      </c>
      <c r="V864" s="16">
        <v>18.96</v>
      </c>
      <c r="X864" t="s">
        <v>315</v>
      </c>
      <c r="Y864" t="s">
        <v>316</v>
      </c>
    </row>
    <row r="865" spans="1:25" x14ac:dyDescent="0.3">
      <c r="A865" t="s">
        <v>23</v>
      </c>
      <c r="B865" s="17">
        <v>2021</v>
      </c>
      <c r="C865" s="17">
        <v>6</v>
      </c>
      <c r="D865" t="s">
        <v>82</v>
      </c>
      <c r="E865" t="s">
        <v>314</v>
      </c>
      <c r="F865" s="18">
        <v>44195</v>
      </c>
      <c r="G865" s="18">
        <v>44203</v>
      </c>
      <c r="H865" s="17">
        <v>525</v>
      </c>
      <c r="I865" t="s">
        <v>11</v>
      </c>
      <c r="J865" t="s">
        <v>48</v>
      </c>
      <c r="K865" t="s">
        <v>126</v>
      </c>
      <c r="L865" t="s">
        <v>30</v>
      </c>
      <c r="N865" t="s">
        <v>55</v>
      </c>
      <c r="O865" t="s">
        <v>23</v>
      </c>
      <c r="P865" t="s">
        <v>13</v>
      </c>
      <c r="Q865" t="s">
        <v>169</v>
      </c>
      <c r="V865" s="16">
        <v>3.3</v>
      </c>
      <c r="X865" t="s">
        <v>315</v>
      </c>
      <c r="Y865" t="s">
        <v>316</v>
      </c>
    </row>
    <row r="866" spans="1:25" x14ac:dyDescent="0.3">
      <c r="A866" t="s">
        <v>23</v>
      </c>
      <c r="B866" s="17">
        <v>2021</v>
      </c>
      <c r="C866" s="17">
        <v>6</v>
      </c>
      <c r="D866" t="s">
        <v>82</v>
      </c>
      <c r="E866" t="s">
        <v>314</v>
      </c>
      <c r="F866" s="18">
        <v>44195</v>
      </c>
      <c r="G866" s="18">
        <v>44203</v>
      </c>
      <c r="H866" s="17">
        <v>526</v>
      </c>
      <c r="I866" t="s">
        <v>11</v>
      </c>
      <c r="J866" t="s">
        <v>48</v>
      </c>
      <c r="K866" t="s">
        <v>135</v>
      </c>
      <c r="L866" t="s">
        <v>30</v>
      </c>
      <c r="N866" t="s">
        <v>55</v>
      </c>
      <c r="O866" t="s">
        <v>23</v>
      </c>
      <c r="P866" t="s">
        <v>13</v>
      </c>
      <c r="Q866" t="s">
        <v>169</v>
      </c>
      <c r="V866" s="16">
        <v>0</v>
      </c>
      <c r="X866" t="s">
        <v>315</v>
      </c>
      <c r="Y866" t="s">
        <v>316</v>
      </c>
    </row>
    <row r="867" spans="1:25" x14ac:dyDescent="0.3">
      <c r="A867" t="s">
        <v>23</v>
      </c>
      <c r="B867" s="17">
        <v>2021</v>
      </c>
      <c r="C867" s="17">
        <v>6</v>
      </c>
      <c r="D867" t="s">
        <v>82</v>
      </c>
      <c r="E867" t="s">
        <v>314</v>
      </c>
      <c r="F867" s="18">
        <v>44195</v>
      </c>
      <c r="G867" s="18">
        <v>44203</v>
      </c>
      <c r="H867" s="17">
        <v>527</v>
      </c>
      <c r="I867" t="s">
        <v>11</v>
      </c>
      <c r="J867" t="s">
        <v>48</v>
      </c>
      <c r="K867" t="s">
        <v>127</v>
      </c>
      <c r="L867" t="s">
        <v>30</v>
      </c>
      <c r="N867" t="s">
        <v>55</v>
      </c>
      <c r="O867" t="s">
        <v>23</v>
      </c>
      <c r="P867" t="s">
        <v>13</v>
      </c>
      <c r="Q867" t="s">
        <v>169</v>
      </c>
      <c r="V867" s="16">
        <v>1.5</v>
      </c>
      <c r="X867" t="s">
        <v>315</v>
      </c>
      <c r="Y867" t="s">
        <v>316</v>
      </c>
    </row>
    <row r="868" spans="1:25" x14ac:dyDescent="0.3">
      <c r="A868" t="s">
        <v>23</v>
      </c>
      <c r="B868" s="17">
        <v>2021</v>
      </c>
      <c r="C868" s="17">
        <v>6</v>
      </c>
      <c r="D868" t="s">
        <v>82</v>
      </c>
      <c r="E868" t="s">
        <v>314</v>
      </c>
      <c r="F868" s="18">
        <v>44195</v>
      </c>
      <c r="G868" s="18">
        <v>44203</v>
      </c>
      <c r="H868" s="17">
        <v>528</v>
      </c>
      <c r="I868" t="s">
        <v>11</v>
      </c>
      <c r="J868" t="s">
        <v>48</v>
      </c>
      <c r="K868" t="s">
        <v>298</v>
      </c>
      <c r="L868" t="s">
        <v>30</v>
      </c>
      <c r="N868" t="s">
        <v>55</v>
      </c>
      <c r="O868" t="s">
        <v>23</v>
      </c>
      <c r="P868" t="s">
        <v>13</v>
      </c>
      <c r="Q868" t="s">
        <v>169</v>
      </c>
      <c r="V868" s="16">
        <v>0</v>
      </c>
      <c r="X868" t="s">
        <v>315</v>
      </c>
      <c r="Y868" t="s">
        <v>316</v>
      </c>
    </row>
    <row r="869" spans="1:25" x14ac:dyDescent="0.3">
      <c r="A869" t="s">
        <v>23</v>
      </c>
      <c r="B869" s="17">
        <v>2021</v>
      </c>
      <c r="C869" s="17">
        <v>6</v>
      </c>
      <c r="D869" t="s">
        <v>82</v>
      </c>
      <c r="E869" t="s">
        <v>314</v>
      </c>
      <c r="F869" s="18">
        <v>44195</v>
      </c>
      <c r="G869" s="18">
        <v>44203</v>
      </c>
      <c r="H869" s="17">
        <v>529</v>
      </c>
      <c r="I869" t="s">
        <v>11</v>
      </c>
      <c r="J869" t="s">
        <v>48</v>
      </c>
      <c r="K869" t="s">
        <v>128</v>
      </c>
      <c r="L869" t="s">
        <v>30</v>
      </c>
      <c r="N869" t="s">
        <v>55</v>
      </c>
      <c r="O869" t="s">
        <v>23</v>
      </c>
      <c r="P869" t="s">
        <v>13</v>
      </c>
      <c r="Q869" t="s">
        <v>169</v>
      </c>
      <c r="V869" s="16">
        <v>0</v>
      </c>
      <c r="X869" t="s">
        <v>315</v>
      </c>
      <c r="Y869" t="s">
        <v>316</v>
      </c>
    </row>
    <row r="870" spans="1:25" x14ac:dyDescent="0.3">
      <c r="A870" t="s">
        <v>23</v>
      </c>
      <c r="B870" s="17">
        <v>2021</v>
      </c>
      <c r="C870" s="17">
        <v>6</v>
      </c>
      <c r="D870" t="s">
        <v>82</v>
      </c>
      <c r="E870" t="s">
        <v>314</v>
      </c>
      <c r="F870" s="18">
        <v>44195</v>
      </c>
      <c r="G870" s="18">
        <v>44203</v>
      </c>
      <c r="H870" s="17">
        <v>530</v>
      </c>
      <c r="I870" t="s">
        <v>11</v>
      </c>
      <c r="J870" t="s">
        <v>48</v>
      </c>
      <c r="K870" t="s">
        <v>299</v>
      </c>
      <c r="L870" t="s">
        <v>30</v>
      </c>
      <c r="N870" t="s">
        <v>55</v>
      </c>
      <c r="O870" t="s">
        <v>23</v>
      </c>
      <c r="P870" t="s">
        <v>13</v>
      </c>
      <c r="Q870" t="s">
        <v>169</v>
      </c>
      <c r="V870" s="16">
        <v>0</v>
      </c>
      <c r="X870" t="s">
        <v>315</v>
      </c>
      <c r="Y870" t="s">
        <v>316</v>
      </c>
    </row>
    <row r="871" spans="1:25" x14ac:dyDescent="0.3">
      <c r="A871" t="s">
        <v>23</v>
      </c>
      <c r="B871" s="17">
        <v>2021</v>
      </c>
      <c r="C871" s="17">
        <v>6</v>
      </c>
      <c r="D871" t="s">
        <v>82</v>
      </c>
      <c r="E871" t="s">
        <v>314</v>
      </c>
      <c r="F871" s="18">
        <v>44195</v>
      </c>
      <c r="G871" s="18">
        <v>44203</v>
      </c>
      <c r="H871" s="17">
        <v>768</v>
      </c>
      <c r="I871" t="s">
        <v>31</v>
      </c>
      <c r="K871" t="s">
        <v>25</v>
      </c>
      <c r="L871" t="s">
        <v>28</v>
      </c>
      <c r="P871" t="s">
        <v>13</v>
      </c>
      <c r="V871" s="16">
        <v>-1003.55</v>
      </c>
      <c r="X871" t="s">
        <v>41</v>
      </c>
      <c r="Y871" t="s">
        <v>316</v>
      </c>
    </row>
    <row r="872" spans="1:25" x14ac:dyDescent="0.3">
      <c r="A872" t="s">
        <v>23</v>
      </c>
      <c r="B872" s="17">
        <v>2021</v>
      </c>
      <c r="C872" s="17">
        <v>6</v>
      </c>
      <c r="D872" t="s">
        <v>82</v>
      </c>
      <c r="E872" t="s">
        <v>314</v>
      </c>
      <c r="F872" s="18">
        <v>44195</v>
      </c>
      <c r="G872" s="18">
        <v>44203</v>
      </c>
      <c r="H872" s="17">
        <v>770</v>
      </c>
      <c r="I872" t="s">
        <v>11</v>
      </c>
      <c r="K872" t="s">
        <v>25</v>
      </c>
      <c r="L872" t="s">
        <v>28</v>
      </c>
      <c r="P872" t="s">
        <v>13</v>
      </c>
      <c r="V872" s="16">
        <v>-308.77999999999997</v>
      </c>
      <c r="X872" t="s">
        <v>41</v>
      </c>
      <c r="Y872" t="s">
        <v>316</v>
      </c>
    </row>
    <row r="873" spans="1:25" x14ac:dyDescent="0.3">
      <c r="A873" t="s">
        <v>23</v>
      </c>
      <c r="B873" s="17">
        <v>2021</v>
      </c>
      <c r="C873" s="17">
        <v>6</v>
      </c>
      <c r="D873" t="s">
        <v>82</v>
      </c>
      <c r="E873" t="s">
        <v>317</v>
      </c>
      <c r="F873" s="18">
        <v>44195</v>
      </c>
      <c r="G873" s="18">
        <v>44203</v>
      </c>
      <c r="H873" s="17">
        <v>511</v>
      </c>
      <c r="I873" t="s">
        <v>31</v>
      </c>
      <c r="J873" t="s">
        <v>48</v>
      </c>
      <c r="K873" t="s">
        <v>113</v>
      </c>
      <c r="L873" t="s">
        <v>30</v>
      </c>
      <c r="N873" t="s">
        <v>55</v>
      </c>
      <c r="O873" t="s">
        <v>23</v>
      </c>
      <c r="P873" t="s">
        <v>13</v>
      </c>
      <c r="Q873" t="s">
        <v>169</v>
      </c>
      <c r="V873" s="16">
        <v>986.4</v>
      </c>
      <c r="X873" t="s">
        <v>318</v>
      </c>
      <c r="Y873" t="s">
        <v>319</v>
      </c>
    </row>
    <row r="874" spans="1:25" x14ac:dyDescent="0.3">
      <c r="A874" t="s">
        <v>23</v>
      </c>
      <c r="B874" s="17">
        <v>2021</v>
      </c>
      <c r="C874" s="17">
        <v>6</v>
      </c>
      <c r="D874" t="s">
        <v>82</v>
      </c>
      <c r="E874" t="s">
        <v>317</v>
      </c>
      <c r="F874" s="18">
        <v>44195</v>
      </c>
      <c r="G874" s="18">
        <v>44203</v>
      </c>
      <c r="H874" s="17">
        <v>512</v>
      </c>
      <c r="I874" t="s">
        <v>31</v>
      </c>
      <c r="J874" t="s">
        <v>48</v>
      </c>
      <c r="K874" t="s">
        <v>123</v>
      </c>
      <c r="L874" t="s">
        <v>30</v>
      </c>
      <c r="N874" t="s">
        <v>55</v>
      </c>
      <c r="O874" t="s">
        <v>23</v>
      </c>
      <c r="P874" t="s">
        <v>13</v>
      </c>
      <c r="Q874" t="s">
        <v>169</v>
      </c>
      <c r="V874" s="16">
        <v>11.05</v>
      </c>
      <c r="X874" t="s">
        <v>318</v>
      </c>
      <c r="Y874" t="s">
        <v>319</v>
      </c>
    </row>
    <row r="875" spans="1:25" x14ac:dyDescent="0.3">
      <c r="A875" t="s">
        <v>23</v>
      </c>
      <c r="B875" s="17">
        <v>2021</v>
      </c>
      <c r="C875" s="17">
        <v>6</v>
      </c>
      <c r="D875" t="s">
        <v>82</v>
      </c>
      <c r="E875" t="s">
        <v>317</v>
      </c>
      <c r="F875" s="18">
        <v>44195</v>
      </c>
      <c r="G875" s="18">
        <v>44203</v>
      </c>
      <c r="H875" s="17">
        <v>513</v>
      </c>
      <c r="I875" t="s">
        <v>31</v>
      </c>
      <c r="J875" t="s">
        <v>48</v>
      </c>
      <c r="K875" t="s">
        <v>118</v>
      </c>
      <c r="L875" t="s">
        <v>30</v>
      </c>
      <c r="N875" t="s">
        <v>55</v>
      </c>
      <c r="O875" t="s">
        <v>23</v>
      </c>
      <c r="P875" t="s">
        <v>13</v>
      </c>
      <c r="Q875" t="s">
        <v>169</v>
      </c>
      <c r="V875" s="16">
        <v>142.63</v>
      </c>
      <c r="X875" t="s">
        <v>318</v>
      </c>
      <c r="Y875" t="s">
        <v>319</v>
      </c>
    </row>
    <row r="876" spans="1:25" x14ac:dyDescent="0.3">
      <c r="A876" t="s">
        <v>23</v>
      </c>
      <c r="B876" s="17">
        <v>2021</v>
      </c>
      <c r="C876" s="17">
        <v>6</v>
      </c>
      <c r="D876" t="s">
        <v>82</v>
      </c>
      <c r="E876" t="s">
        <v>317</v>
      </c>
      <c r="F876" s="18">
        <v>44195</v>
      </c>
      <c r="G876" s="18">
        <v>44203</v>
      </c>
      <c r="H876" s="17">
        <v>514</v>
      </c>
      <c r="I876" t="s">
        <v>31</v>
      </c>
      <c r="J876" t="s">
        <v>48</v>
      </c>
      <c r="K876" t="s">
        <v>121</v>
      </c>
      <c r="L876" t="s">
        <v>30</v>
      </c>
      <c r="N876" t="s">
        <v>55</v>
      </c>
      <c r="O876" t="s">
        <v>23</v>
      </c>
      <c r="P876" t="s">
        <v>13</v>
      </c>
      <c r="Q876" t="s">
        <v>169</v>
      </c>
      <c r="V876" s="16">
        <v>75.459999999999994</v>
      </c>
      <c r="X876" t="s">
        <v>318</v>
      </c>
      <c r="Y876" t="s">
        <v>319</v>
      </c>
    </row>
    <row r="877" spans="1:25" x14ac:dyDescent="0.3">
      <c r="A877" t="s">
        <v>23</v>
      </c>
      <c r="B877" s="17">
        <v>2021</v>
      </c>
      <c r="C877" s="17">
        <v>6</v>
      </c>
      <c r="D877" t="s">
        <v>82</v>
      </c>
      <c r="E877" t="s">
        <v>317</v>
      </c>
      <c r="F877" s="18">
        <v>44195</v>
      </c>
      <c r="G877" s="18">
        <v>44203</v>
      </c>
      <c r="H877" s="17">
        <v>515</v>
      </c>
      <c r="I877" t="s">
        <v>31</v>
      </c>
      <c r="J877" t="s">
        <v>48</v>
      </c>
      <c r="K877" t="s">
        <v>126</v>
      </c>
      <c r="L877" t="s">
        <v>30</v>
      </c>
      <c r="N877" t="s">
        <v>55</v>
      </c>
      <c r="O877" t="s">
        <v>23</v>
      </c>
      <c r="P877" t="s">
        <v>13</v>
      </c>
      <c r="Q877" t="s">
        <v>169</v>
      </c>
      <c r="V877" s="16">
        <v>13.22</v>
      </c>
      <c r="X877" t="s">
        <v>318</v>
      </c>
      <c r="Y877" t="s">
        <v>319</v>
      </c>
    </row>
    <row r="878" spans="1:25" x14ac:dyDescent="0.3">
      <c r="A878" t="s">
        <v>23</v>
      </c>
      <c r="B878" s="17">
        <v>2021</v>
      </c>
      <c r="C878" s="17">
        <v>6</v>
      </c>
      <c r="D878" t="s">
        <v>82</v>
      </c>
      <c r="E878" t="s">
        <v>317</v>
      </c>
      <c r="F878" s="18">
        <v>44195</v>
      </c>
      <c r="G878" s="18">
        <v>44203</v>
      </c>
      <c r="H878" s="17">
        <v>516</v>
      </c>
      <c r="I878" t="s">
        <v>31</v>
      </c>
      <c r="J878" t="s">
        <v>48</v>
      </c>
      <c r="K878" t="s">
        <v>135</v>
      </c>
      <c r="L878" t="s">
        <v>30</v>
      </c>
      <c r="N878" t="s">
        <v>55</v>
      </c>
      <c r="O878" t="s">
        <v>23</v>
      </c>
      <c r="P878" t="s">
        <v>13</v>
      </c>
      <c r="Q878" t="s">
        <v>169</v>
      </c>
      <c r="V878" s="16">
        <v>0</v>
      </c>
      <c r="X878" t="s">
        <v>318</v>
      </c>
      <c r="Y878" t="s">
        <v>319</v>
      </c>
    </row>
    <row r="879" spans="1:25" x14ac:dyDescent="0.3">
      <c r="A879" t="s">
        <v>23</v>
      </c>
      <c r="B879" s="17">
        <v>2021</v>
      </c>
      <c r="C879" s="17">
        <v>6</v>
      </c>
      <c r="D879" t="s">
        <v>82</v>
      </c>
      <c r="E879" t="s">
        <v>317</v>
      </c>
      <c r="F879" s="18">
        <v>44195</v>
      </c>
      <c r="G879" s="18">
        <v>44203</v>
      </c>
      <c r="H879" s="17">
        <v>517</v>
      </c>
      <c r="I879" t="s">
        <v>31</v>
      </c>
      <c r="J879" t="s">
        <v>48</v>
      </c>
      <c r="K879" t="s">
        <v>127</v>
      </c>
      <c r="L879" t="s">
        <v>30</v>
      </c>
      <c r="N879" t="s">
        <v>55</v>
      </c>
      <c r="O879" t="s">
        <v>23</v>
      </c>
      <c r="P879" t="s">
        <v>13</v>
      </c>
      <c r="Q879" t="s">
        <v>169</v>
      </c>
      <c r="V879" s="16">
        <v>6.02</v>
      </c>
      <c r="X879" t="s">
        <v>318</v>
      </c>
      <c r="Y879" t="s">
        <v>319</v>
      </c>
    </row>
    <row r="880" spans="1:25" x14ac:dyDescent="0.3">
      <c r="A880" t="s">
        <v>23</v>
      </c>
      <c r="B880" s="17">
        <v>2021</v>
      </c>
      <c r="C880" s="17">
        <v>6</v>
      </c>
      <c r="D880" t="s">
        <v>82</v>
      </c>
      <c r="E880" t="s">
        <v>317</v>
      </c>
      <c r="F880" s="18">
        <v>44195</v>
      </c>
      <c r="G880" s="18">
        <v>44203</v>
      </c>
      <c r="H880" s="17">
        <v>518</v>
      </c>
      <c r="I880" t="s">
        <v>31</v>
      </c>
      <c r="J880" t="s">
        <v>48</v>
      </c>
      <c r="K880" t="s">
        <v>298</v>
      </c>
      <c r="L880" t="s">
        <v>30</v>
      </c>
      <c r="N880" t="s">
        <v>55</v>
      </c>
      <c r="O880" t="s">
        <v>23</v>
      </c>
      <c r="P880" t="s">
        <v>13</v>
      </c>
      <c r="Q880" t="s">
        <v>169</v>
      </c>
      <c r="V880" s="16">
        <v>0</v>
      </c>
      <c r="X880" t="s">
        <v>318</v>
      </c>
      <c r="Y880" t="s">
        <v>319</v>
      </c>
    </row>
    <row r="881" spans="1:25" x14ac:dyDescent="0.3">
      <c r="A881" t="s">
        <v>23</v>
      </c>
      <c r="B881" s="17">
        <v>2021</v>
      </c>
      <c r="C881" s="17">
        <v>6</v>
      </c>
      <c r="D881" t="s">
        <v>82</v>
      </c>
      <c r="E881" t="s">
        <v>317</v>
      </c>
      <c r="F881" s="18">
        <v>44195</v>
      </c>
      <c r="G881" s="18">
        <v>44203</v>
      </c>
      <c r="H881" s="17">
        <v>519</v>
      </c>
      <c r="I881" t="s">
        <v>31</v>
      </c>
      <c r="J881" t="s">
        <v>48</v>
      </c>
      <c r="K881" t="s">
        <v>128</v>
      </c>
      <c r="L881" t="s">
        <v>30</v>
      </c>
      <c r="N881" t="s">
        <v>55</v>
      </c>
      <c r="O881" t="s">
        <v>23</v>
      </c>
      <c r="P881" t="s">
        <v>13</v>
      </c>
      <c r="Q881" t="s">
        <v>169</v>
      </c>
      <c r="V881" s="16">
        <v>0</v>
      </c>
      <c r="X881" t="s">
        <v>318</v>
      </c>
      <c r="Y881" t="s">
        <v>319</v>
      </c>
    </row>
    <row r="882" spans="1:25" x14ac:dyDescent="0.3">
      <c r="A882" t="s">
        <v>23</v>
      </c>
      <c r="B882" s="17">
        <v>2021</v>
      </c>
      <c r="C882" s="17">
        <v>6</v>
      </c>
      <c r="D882" t="s">
        <v>82</v>
      </c>
      <c r="E882" t="s">
        <v>317</v>
      </c>
      <c r="F882" s="18">
        <v>44195</v>
      </c>
      <c r="G882" s="18">
        <v>44203</v>
      </c>
      <c r="H882" s="17">
        <v>520</v>
      </c>
      <c r="I882" t="s">
        <v>31</v>
      </c>
      <c r="J882" t="s">
        <v>48</v>
      </c>
      <c r="K882" t="s">
        <v>299</v>
      </c>
      <c r="L882" t="s">
        <v>30</v>
      </c>
      <c r="N882" t="s">
        <v>55</v>
      </c>
      <c r="O882" t="s">
        <v>23</v>
      </c>
      <c r="P882" t="s">
        <v>13</v>
      </c>
      <c r="Q882" t="s">
        <v>169</v>
      </c>
      <c r="V882" s="16">
        <v>0</v>
      </c>
      <c r="X882" t="s">
        <v>318</v>
      </c>
      <c r="Y882" t="s">
        <v>319</v>
      </c>
    </row>
    <row r="883" spans="1:25" x14ac:dyDescent="0.3">
      <c r="A883" t="s">
        <v>23</v>
      </c>
      <c r="B883" s="17">
        <v>2021</v>
      </c>
      <c r="C883" s="17">
        <v>6</v>
      </c>
      <c r="D883" t="s">
        <v>82</v>
      </c>
      <c r="E883" t="s">
        <v>317</v>
      </c>
      <c r="F883" s="18">
        <v>44195</v>
      </c>
      <c r="G883" s="18">
        <v>44203</v>
      </c>
      <c r="H883" s="17">
        <v>521</v>
      </c>
      <c r="I883" t="s">
        <v>11</v>
      </c>
      <c r="J883" t="s">
        <v>48</v>
      </c>
      <c r="K883" t="s">
        <v>113</v>
      </c>
      <c r="L883" t="s">
        <v>30</v>
      </c>
      <c r="N883" t="s">
        <v>55</v>
      </c>
      <c r="O883" t="s">
        <v>23</v>
      </c>
      <c r="P883" t="s">
        <v>13</v>
      </c>
      <c r="Q883" t="s">
        <v>169</v>
      </c>
      <c r="V883" s="16">
        <v>339.08</v>
      </c>
      <c r="X883" t="s">
        <v>318</v>
      </c>
      <c r="Y883" t="s">
        <v>319</v>
      </c>
    </row>
    <row r="884" spans="1:25" x14ac:dyDescent="0.3">
      <c r="A884" t="s">
        <v>23</v>
      </c>
      <c r="B884" s="17">
        <v>2021</v>
      </c>
      <c r="C884" s="17">
        <v>6</v>
      </c>
      <c r="D884" t="s">
        <v>82</v>
      </c>
      <c r="E884" t="s">
        <v>317</v>
      </c>
      <c r="F884" s="18">
        <v>44195</v>
      </c>
      <c r="G884" s="18">
        <v>44203</v>
      </c>
      <c r="H884" s="17">
        <v>522</v>
      </c>
      <c r="I884" t="s">
        <v>11</v>
      </c>
      <c r="J884" t="s">
        <v>48</v>
      </c>
      <c r="K884" t="s">
        <v>123</v>
      </c>
      <c r="L884" t="s">
        <v>30</v>
      </c>
      <c r="N884" t="s">
        <v>55</v>
      </c>
      <c r="O884" t="s">
        <v>23</v>
      </c>
      <c r="P884" t="s">
        <v>13</v>
      </c>
      <c r="Q884" t="s">
        <v>169</v>
      </c>
      <c r="V884" s="16">
        <v>3.8</v>
      </c>
      <c r="X884" t="s">
        <v>318</v>
      </c>
      <c r="Y884" t="s">
        <v>319</v>
      </c>
    </row>
    <row r="885" spans="1:25" x14ac:dyDescent="0.3">
      <c r="A885" t="s">
        <v>23</v>
      </c>
      <c r="B885" s="17">
        <v>2021</v>
      </c>
      <c r="C885" s="17">
        <v>6</v>
      </c>
      <c r="D885" t="s">
        <v>82</v>
      </c>
      <c r="E885" t="s">
        <v>317</v>
      </c>
      <c r="F885" s="18">
        <v>44195</v>
      </c>
      <c r="G885" s="18">
        <v>44203</v>
      </c>
      <c r="H885" s="17">
        <v>523</v>
      </c>
      <c r="I885" t="s">
        <v>11</v>
      </c>
      <c r="J885" t="s">
        <v>48</v>
      </c>
      <c r="K885" t="s">
        <v>118</v>
      </c>
      <c r="L885" t="s">
        <v>30</v>
      </c>
      <c r="N885" t="s">
        <v>55</v>
      </c>
      <c r="O885" t="s">
        <v>23</v>
      </c>
      <c r="P885" t="s">
        <v>13</v>
      </c>
      <c r="Q885" t="s">
        <v>169</v>
      </c>
      <c r="V885" s="16">
        <v>49.03</v>
      </c>
      <c r="X885" t="s">
        <v>318</v>
      </c>
      <c r="Y885" t="s">
        <v>319</v>
      </c>
    </row>
    <row r="886" spans="1:25" x14ac:dyDescent="0.3">
      <c r="A886" t="s">
        <v>23</v>
      </c>
      <c r="B886" s="17">
        <v>2021</v>
      </c>
      <c r="C886" s="17">
        <v>6</v>
      </c>
      <c r="D886" t="s">
        <v>82</v>
      </c>
      <c r="E886" t="s">
        <v>317</v>
      </c>
      <c r="F886" s="18">
        <v>44195</v>
      </c>
      <c r="G886" s="18">
        <v>44203</v>
      </c>
      <c r="H886" s="17">
        <v>524</v>
      </c>
      <c r="I886" t="s">
        <v>11</v>
      </c>
      <c r="J886" t="s">
        <v>48</v>
      </c>
      <c r="K886" t="s">
        <v>121</v>
      </c>
      <c r="L886" t="s">
        <v>30</v>
      </c>
      <c r="N886" t="s">
        <v>55</v>
      </c>
      <c r="O886" t="s">
        <v>23</v>
      </c>
      <c r="P886" t="s">
        <v>13</v>
      </c>
      <c r="Q886" t="s">
        <v>169</v>
      </c>
      <c r="V886" s="16">
        <v>25.94</v>
      </c>
      <c r="X886" t="s">
        <v>318</v>
      </c>
      <c r="Y886" t="s">
        <v>319</v>
      </c>
    </row>
    <row r="887" spans="1:25" x14ac:dyDescent="0.3">
      <c r="A887" t="s">
        <v>23</v>
      </c>
      <c r="B887" s="17">
        <v>2021</v>
      </c>
      <c r="C887" s="17">
        <v>6</v>
      </c>
      <c r="D887" t="s">
        <v>82</v>
      </c>
      <c r="E887" t="s">
        <v>317</v>
      </c>
      <c r="F887" s="18">
        <v>44195</v>
      </c>
      <c r="G887" s="18">
        <v>44203</v>
      </c>
      <c r="H887" s="17">
        <v>525</v>
      </c>
      <c r="I887" t="s">
        <v>11</v>
      </c>
      <c r="J887" t="s">
        <v>48</v>
      </c>
      <c r="K887" t="s">
        <v>126</v>
      </c>
      <c r="L887" t="s">
        <v>30</v>
      </c>
      <c r="N887" t="s">
        <v>55</v>
      </c>
      <c r="O887" t="s">
        <v>23</v>
      </c>
      <c r="P887" t="s">
        <v>13</v>
      </c>
      <c r="Q887" t="s">
        <v>169</v>
      </c>
      <c r="V887" s="16">
        <v>4.54</v>
      </c>
      <c r="X887" t="s">
        <v>318</v>
      </c>
      <c r="Y887" t="s">
        <v>319</v>
      </c>
    </row>
    <row r="888" spans="1:25" x14ac:dyDescent="0.3">
      <c r="A888" t="s">
        <v>23</v>
      </c>
      <c r="B888" s="17">
        <v>2021</v>
      </c>
      <c r="C888" s="17">
        <v>6</v>
      </c>
      <c r="D888" t="s">
        <v>82</v>
      </c>
      <c r="E888" t="s">
        <v>317</v>
      </c>
      <c r="F888" s="18">
        <v>44195</v>
      </c>
      <c r="G888" s="18">
        <v>44203</v>
      </c>
      <c r="H888" s="17">
        <v>526</v>
      </c>
      <c r="I888" t="s">
        <v>11</v>
      </c>
      <c r="J888" t="s">
        <v>48</v>
      </c>
      <c r="K888" t="s">
        <v>135</v>
      </c>
      <c r="L888" t="s">
        <v>30</v>
      </c>
      <c r="N888" t="s">
        <v>55</v>
      </c>
      <c r="O888" t="s">
        <v>23</v>
      </c>
      <c r="P888" t="s">
        <v>13</v>
      </c>
      <c r="Q888" t="s">
        <v>169</v>
      </c>
      <c r="V888" s="16">
        <v>0</v>
      </c>
      <c r="X888" t="s">
        <v>318</v>
      </c>
      <c r="Y888" t="s">
        <v>319</v>
      </c>
    </row>
    <row r="889" spans="1:25" x14ac:dyDescent="0.3">
      <c r="A889" t="s">
        <v>23</v>
      </c>
      <c r="B889" s="17">
        <v>2021</v>
      </c>
      <c r="C889" s="17">
        <v>6</v>
      </c>
      <c r="D889" t="s">
        <v>82</v>
      </c>
      <c r="E889" t="s">
        <v>317</v>
      </c>
      <c r="F889" s="18">
        <v>44195</v>
      </c>
      <c r="G889" s="18">
        <v>44203</v>
      </c>
      <c r="H889" s="17">
        <v>527</v>
      </c>
      <c r="I889" t="s">
        <v>11</v>
      </c>
      <c r="J889" t="s">
        <v>48</v>
      </c>
      <c r="K889" t="s">
        <v>127</v>
      </c>
      <c r="L889" t="s">
        <v>30</v>
      </c>
      <c r="N889" t="s">
        <v>55</v>
      </c>
      <c r="O889" t="s">
        <v>23</v>
      </c>
      <c r="P889" t="s">
        <v>13</v>
      </c>
      <c r="Q889" t="s">
        <v>169</v>
      </c>
      <c r="V889" s="16">
        <v>2.0699999999999998</v>
      </c>
      <c r="X889" t="s">
        <v>318</v>
      </c>
      <c r="Y889" t="s">
        <v>319</v>
      </c>
    </row>
    <row r="890" spans="1:25" x14ac:dyDescent="0.3">
      <c r="A890" t="s">
        <v>23</v>
      </c>
      <c r="B890" s="17">
        <v>2021</v>
      </c>
      <c r="C890" s="17">
        <v>6</v>
      </c>
      <c r="D890" t="s">
        <v>82</v>
      </c>
      <c r="E890" t="s">
        <v>317</v>
      </c>
      <c r="F890" s="18">
        <v>44195</v>
      </c>
      <c r="G890" s="18">
        <v>44203</v>
      </c>
      <c r="H890" s="17">
        <v>528</v>
      </c>
      <c r="I890" t="s">
        <v>11</v>
      </c>
      <c r="J890" t="s">
        <v>48</v>
      </c>
      <c r="K890" t="s">
        <v>298</v>
      </c>
      <c r="L890" t="s">
        <v>30</v>
      </c>
      <c r="N890" t="s">
        <v>55</v>
      </c>
      <c r="O890" t="s">
        <v>23</v>
      </c>
      <c r="P890" t="s">
        <v>13</v>
      </c>
      <c r="Q890" t="s">
        <v>169</v>
      </c>
      <c r="V890" s="16">
        <v>0</v>
      </c>
      <c r="X890" t="s">
        <v>318</v>
      </c>
      <c r="Y890" t="s">
        <v>319</v>
      </c>
    </row>
    <row r="891" spans="1:25" x14ac:dyDescent="0.3">
      <c r="A891" t="s">
        <v>23</v>
      </c>
      <c r="B891" s="17">
        <v>2021</v>
      </c>
      <c r="C891" s="17">
        <v>6</v>
      </c>
      <c r="D891" t="s">
        <v>82</v>
      </c>
      <c r="E891" t="s">
        <v>317</v>
      </c>
      <c r="F891" s="18">
        <v>44195</v>
      </c>
      <c r="G891" s="18">
        <v>44203</v>
      </c>
      <c r="H891" s="17">
        <v>529</v>
      </c>
      <c r="I891" t="s">
        <v>11</v>
      </c>
      <c r="J891" t="s">
        <v>48</v>
      </c>
      <c r="K891" t="s">
        <v>128</v>
      </c>
      <c r="L891" t="s">
        <v>30</v>
      </c>
      <c r="N891" t="s">
        <v>55</v>
      </c>
      <c r="O891" t="s">
        <v>23</v>
      </c>
      <c r="P891" t="s">
        <v>13</v>
      </c>
      <c r="Q891" t="s">
        <v>169</v>
      </c>
      <c r="V891" s="16">
        <v>0</v>
      </c>
      <c r="X891" t="s">
        <v>318</v>
      </c>
      <c r="Y891" t="s">
        <v>319</v>
      </c>
    </row>
    <row r="892" spans="1:25" x14ac:dyDescent="0.3">
      <c r="A892" t="s">
        <v>23</v>
      </c>
      <c r="B892" s="17">
        <v>2021</v>
      </c>
      <c r="C892" s="17">
        <v>6</v>
      </c>
      <c r="D892" t="s">
        <v>82</v>
      </c>
      <c r="E892" t="s">
        <v>317</v>
      </c>
      <c r="F892" s="18">
        <v>44195</v>
      </c>
      <c r="G892" s="18">
        <v>44203</v>
      </c>
      <c r="H892" s="17">
        <v>530</v>
      </c>
      <c r="I892" t="s">
        <v>11</v>
      </c>
      <c r="J892" t="s">
        <v>48</v>
      </c>
      <c r="K892" t="s">
        <v>299</v>
      </c>
      <c r="L892" t="s">
        <v>30</v>
      </c>
      <c r="N892" t="s">
        <v>55</v>
      </c>
      <c r="O892" t="s">
        <v>23</v>
      </c>
      <c r="P892" t="s">
        <v>13</v>
      </c>
      <c r="Q892" t="s">
        <v>169</v>
      </c>
      <c r="V892" s="16">
        <v>0</v>
      </c>
      <c r="X892" t="s">
        <v>318</v>
      </c>
      <c r="Y892" t="s">
        <v>319</v>
      </c>
    </row>
    <row r="893" spans="1:25" x14ac:dyDescent="0.3">
      <c r="A893" t="s">
        <v>23</v>
      </c>
      <c r="B893" s="17">
        <v>2021</v>
      </c>
      <c r="C893" s="17">
        <v>6</v>
      </c>
      <c r="D893" t="s">
        <v>82</v>
      </c>
      <c r="E893" t="s">
        <v>317</v>
      </c>
      <c r="F893" s="18">
        <v>44195</v>
      </c>
      <c r="G893" s="18">
        <v>44203</v>
      </c>
      <c r="H893" s="17">
        <v>766</v>
      </c>
      <c r="I893" t="s">
        <v>31</v>
      </c>
      <c r="K893" t="s">
        <v>25</v>
      </c>
      <c r="L893" t="s">
        <v>28</v>
      </c>
      <c r="P893" t="s">
        <v>13</v>
      </c>
      <c r="V893" s="16">
        <v>-1234.78</v>
      </c>
      <c r="X893" t="s">
        <v>41</v>
      </c>
      <c r="Y893" t="s">
        <v>319</v>
      </c>
    </row>
    <row r="894" spans="1:25" x14ac:dyDescent="0.3">
      <c r="A894" t="s">
        <v>23</v>
      </c>
      <c r="B894" s="17">
        <v>2021</v>
      </c>
      <c r="C894" s="17">
        <v>6</v>
      </c>
      <c r="D894" t="s">
        <v>82</v>
      </c>
      <c r="E894" t="s">
        <v>317</v>
      </c>
      <c r="F894" s="18">
        <v>44195</v>
      </c>
      <c r="G894" s="18">
        <v>44203</v>
      </c>
      <c r="H894" s="17">
        <v>768</v>
      </c>
      <c r="I894" t="s">
        <v>11</v>
      </c>
      <c r="K894" t="s">
        <v>25</v>
      </c>
      <c r="L894" t="s">
        <v>28</v>
      </c>
      <c r="P894" t="s">
        <v>13</v>
      </c>
      <c r="V894" s="16">
        <v>-424.46</v>
      </c>
      <c r="X894" t="s">
        <v>41</v>
      </c>
      <c r="Y894" t="s">
        <v>319</v>
      </c>
    </row>
    <row r="895" spans="1:25" x14ac:dyDescent="0.3">
      <c r="A895" s="53" t="s">
        <v>23</v>
      </c>
      <c r="B895" s="54">
        <v>2021</v>
      </c>
      <c r="C895" s="54">
        <v>7</v>
      </c>
      <c r="D895" s="53" t="s">
        <v>81</v>
      </c>
      <c r="E895" s="53" t="s">
        <v>320</v>
      </c>
      <c r="F895" s="55">
        <v>44202</v>
      </c>
      <c r="G895" s="55">
        <v>44202</v>
      </c>
      <c r="H895" s="54">
        <v>7</v>
      </c>
      <c r="I895" s="53" t="s">
        <v>31</v>
      </c>
      <c r="J895" s="53"/>
      <c r="K895" s="53" t="s">
        <v>25</v>
      </c>
      <c r="L895" s="53" t="s">
        <v>28</v>
      </c>
      <c r="M895" s="53"/>
      <c r="N895" s="53"/>
      <c r="O895" s="53"/>
      <c r="P895" s="53" t="s">
        <v>13</v>
      </c>
      <c r="Q895" s="53"/>
      <c r="R895" s="53"/>
      <c r="S895" s="53"/>
      <c r="T895" s="53"/>
      <c r="U895" s="53"/>
      <c r="V895" s="56">
        <v>2007.1</v>
      </c>
      <c r="W895" s="53" t="s">
        <v>321</v>
      </c>
      <c r="X895" s="53" t="s">
        <v>322</v>
      </c>
      <c r="Y895" s="53" t="s">
        <v>77</v>
      </c>
    </row>
    <row r="896" spans="1:25" x14ac:dyDescent="0.3">
      <c r="A896" s="53" t="s">
        <v>23</v>
      </c>
      <c r="B896" s="54">
        <v>2021</v>
      </c>
      <c r="C896" s="54">
        <v>7</v>
      </c>
      <c r="D896" s="53" t="s">
        <v>81</v>
      </c>
      <c r="E896" s="53" t="s">
        <v>320</v>
      </c>
      <c r="F896" s="55">
        <v>44202</v>
      </c>
      <c r="G896" s="55">
        <v>44202</v>
      </c>
      <c r="H896" s="54">
        <v>16</v>
      </c>
      <c r="I896" s="53" t="s">
        <v>31</v>
      </c>
      <c r="J896" s="53"/>
      <c r="K896" s="53" t="s">
        <v>76</v>
      </c>
      <c r="L896" s="53" t="s">
        <v>38</v>
      </c>
      <c r="M896" s="53"/>
      <c r="N896" s="53" t="s">
        <v>55</v>
      </c>
      <c r="O896" s="53" t="s">
        <v>23</v>
      </c>
      <c r="P896" s="53" t="s">
        <v>13</v>
      </c>
      <c r="Q896" s="53" t="s">
        <v>169</v>
      </c>
      <c r="R896" s="53"/>
      <c r="S896" s="53"/>
      <c r="T896" s="53"/>
      <c r="U896" s="53"/>
      <c r="V896" s="56">
        <v>-2007.1</v>
      </c>
      <c r="W896" s="53" t="s">
        <v>321</v>
      </c>
      <c r="X896" s="53" t="s">
        <v>322</v>
      </c>
      <c r="Y896" s="53" t="s">
        <v>77</v>
      </c>
    </row>
    <row r="897" spans="1:25" x14ac:dyDescent="0.3">
      <c r="A897" s="53" t="s">
        <v>23</v>
      </c>
      <c r="B897" s="54">
        <v>2021</v>
      </c>
      <c r="C897" s="54">
        <v>7</v>
      </c>
      <c r="D897" s="53" t="s">
        <v>81</v>
      </c>
      <c r="E897" s="53" t="s">
        <v>323</v>
      </c>
      <c r="F897" s="55">
        <v>44209</v>
      </c>
      <c r="G897" s="55">
        <v>44209</v>
      </c>
      <c r="H897" s="54">
        <v>9</v>
      </c>
      <c r="I897" s="53" t="s">
        <v>31</v>
      </c>
      <c r="J897" s="53"/>
      <c r="K897" s="53" t="s">
        <v>25</v>
      </c>
      <c r="L897" s="53" t="s">
        <v>28</v>
      </c>
      <c r="M897" s="53"/>
      <c r="N897" s="53"/>
      <c r="O897" s="53"/>
      <c r="P897" s="53" t="s">
        <v>13</v>
      </c>
      <c r="Q897" s="53"/>
      <c r="R897" s="53"/>
      <c r="S897" s="53"/>
      <c r="T897" s="53"/>
      <c r="U897" s="53"/>
      <c r="V897" s="56">
        <v>231.23</v>
      </c>
      <c r="W897" s="53" t="s">
        <v>324</v>
      </c>
      <c r="X897" s="53" t="s">
        <v>325</v>
      </c>
      <c r="Y897" s="53" t="s">
        <v>77</v>
      </c>
    </row>
    <row r="898" spans="1:25" x14ac:dyDescent="0.3">
      <c r="A898" s="53" t="s">
        <v>23</v>
      </c>
      <c r="B898" s="54">
        <v>2021</v>
      </c>
      <c r="C898" s="54">
        <v>7</v>
      </c>
      <c r="D898" s="53" t="s">
        <v>81</v>
      </c>
      <c r="E898" s="53" t="s">
        <v>323</v>
      </c>
      <c r="F898" s="55">
        <v>44209</v>
      </c>
      <c r="G898" s="55">
        <v>44209</v>
      </c>
      <c r="H898" s="54">
        <v>16</v>
      </c>
      <c r="I898" s="53" t="s">
        <v>31</v>
      </c>
      <c r="J898" s="53"/>
      <c r="K898" s="53" t="s">
        <v>76</v>
      </c>
      <c r="L898" s="53" t="s">
        <v>38</v>
      </c>
      <c r="M898" s="53"/>
      <c r="N898" s="53" t="s">
        <v>55</v>
      </c>
      <c r="O898" s="53" t="s">
        <v>23</v>
      </c>
      <c r="P898" s="53" t="s">
        <v>13</v>
      </c>
      <c r="Q898" s="53" t="s">
        <v>169</v>
      </c>
      <c r="R898" s="53"/>
      <c r="S898" s="53"/>
      <c r="T898" s="53"/>
      <c r="U898" s="53"/>
      <c r="V898" s="56">
        <v>-231.23</v>
      </c>
      <c r="W898" s="53" t="s">
        <v>324</v>
      </c>
      <c r="X898" s="53" t="s">
        <v>325</v>
      </c>
      <c r="Y898" s="53" t="s">
        <v>77</v>
      </c>
    </row>
    <row r="899" spans="1:25" x14ac:dyDescent="0.3">
      <c r="A899" s="53" t="s">
        <v>23</v>
      </c>
      <c r="B899" s="54">
        <v>2021</v>
      </c>
      <c r="C899" s="54">
        <v>7</v>
      </c>
      <c r="D899" s="53" t="s">
        <v>82</v>
      </c>
      <c r="E899" s="53" t="s">
        <v>326</v>
      </c>
      <c r="F899" s="55">
        <v>44226</v>
      </c>
      <c r="G899" s="55">
        <v>44232</v>
      </c>
      <c r="H899" s="54">
        <v>521</v>
      </c>
      <c r="I899" s="53" t="s">
        <v>31</v>
      </c>
      <c r="J899" s="53" t="s">
        <v>48</v>
      </c>
      <c r="K899" s="53" t="s">
        <v>113</v>
      </c>
      <c r="L899" s="53" t="s">
        <v>30</v>
      </c>
      <c r="M899" s="53"/>
      <c r="N899" s="53" t="s">
        <v>55</v>
      </c>
      <c r="O899" s="53" t="s">
        <v>23</v>
      </c>
      <c r="P899" s="53" t="s">
        <v>13</v>
      </c>
      <c r="Q899" s="53" t="s">
        <v>169</v>
      </c>
      <c r="R899" s="53"/>
      <c r="S899" s="53"/>
      <c r="T899" s="53"/>
      <c r="U899" s="53"/>
      <c r="V899" s="56">
        <v>462.38</v>
      </c>
      <c r="W899" s="53"/>
      <c r="X899" s="53" t="s">
        <v>327</v>
      </c>
      <c r="Y899" s="53" t="s">
        <v>328</v>
      </c>
    </row>
    <row r="900" spans="1:25" x14ac:dyDescent="0.3">
      <c r="A900" s="53" t="s">
        <v>23</v>
      </c>
      <c r="B900" s="54">
        <v>2021</v>
      </c>
      <c r="C900" s="54">
        <v>7</v>
      </c>
      <c r="D900" s="53" t="s">
        <v>82</v>
      </c>
      <c r="E900" s="53" t="s">
        <v>326</v>
      </c>
      <c r="F900" s="55">
        <v>44226</v>
      </c>
      <c r="G900" s="55">
        <v>44232</v>
      </c>
      <c r="H900" s="54">
        <v>522</v>
      </c>
      <c r="I900" s="53" t="s">
        <v>31</v>
      </c>
      <c r="J900" s="53" t="s">
        <v>48</v>
      </c>
      <c r="K900" s="53" t="s">
        <v>123</v>
      </c>
      <c r="L900" s="53" t="s">
        <v>30</v>
      </c>
      <c r="M900" s="53"/>
      <c r="N900" s="53" t="s">
        <v>55</v>
      </c>
      <c r="O900" s="53" t="s">
        <v>23</v>
      </c>
      <c r="P900" s="53" t="s">
        <v>13</v>
      </c>
      <c r="Q900" s="53" t="s">
        <v>169</v>
      </c>
      <c r="R900" s="53"/>
      <c r="S900" s="53"/>
      <c r="T900" s="53"/>
      <c r="U900" s="53"/>
      <c r="V900" s="56">
        <v>5.18</v>
      </c>
      <c r="W900" s="53"/>
      <c r="X900" s="53" t="s">
        <v>327</v>
      </c>
      <c r="Y900" s="53" t="s">
        <v>328</v>
      </c>
    </row>
    <row r="901" spans="1:25" x14ac:dyDescent="0.3">
      <c r="A901" s="53" t="s">
        <v>23</v>
      </c>
      <c r="B901" s="54">
        <v>2021</v>
      </c>
      <c r="C901" s="54">
        <v>7</v>
      </c>
      <c r="D901" s="53" t="s">
        <v>82</v>
      </c>
      <c r="E901" s="53" t="s">
        <v>326</v>
      </c>
      <c r="F901" s="55">
        <v>44226</v>
      </c>
      <c r="G901" s="55">
        <v>44232</v>
      </c>
      <c r="H901" s="54">
        <v>523</v>
      </c>
      <c r="I901" s="53" t="s">
        <v>31</v>
      </c>
      <c r="J901" s="53" t="s">
        <v>48</v>
      </c>
      <c r="K901" s="53" t="s">
        <v>118</v>
      </c>
      <c r="L901" s="53" t="s">
        <v>30</v>
      </c>
      <c r="M901" s="53"/>
      <c r="N901" s="53" t="s">
        <v>55</v>
      </c>
      <c r="O901" s="53" t="s">
        <v>23</v>
      </c>
      <c r="P901" s="53" t="s">
        <v>13</v>
      </c>
      <c r="Q901" s="53" t="s">
        <v>169</v>
      </c>
      <c r="R901" s="53"/>
      <c r="S901" s="53"/>
      <c r="T901" s="53"/>
      <c r="U901" s="53"/>
      <c r="V901" s="56">
        <v>66.86</v>
      </c>
      <c r="W901" s="53"/>
      <c r="X901" s="53" t="s">
        <v>327</v>
      </c>
      <c r="Y901" s="53" t="s">
        <v>328</v>
      </c>
    </row>
    <row r="902" spans="1:25" x14ac:dyDescent="0.3">
      <c r="A902" s="53" t="s">
        <v>23</v>
      </c>
      <c r="B902" s="54">
        <v>2021</v>
      </c>
      <c r="C902" s="54">
        <v>7</v>
      </c>
      <c r="D902" s="53" t="s">
        <v>82</v>
      </c>
      <c r="E902" s="53" t="s">
        <v>326</v>
      </c>
      <c r="F902" s="55">
        <v>44226</v>
      </c>
      <c r="G902" s="55">
        <v>44232</v>
      </c>
      <c r="H902" s="54">
        <v>524</v>
      </c>
      <c r="I902" s="53" t="s">
        <v>31</v>
      </c>
      <c r="J902" s="53" t="s">
        <v>48</v>
      </c>
      <c r="K902" s="53" t="s">
        <v>121</v>
      </c>
      <c r="L902" s="53" t="s">
        <v>30</v>
      </c>
      <c r="M902" s="53"/>
      <c r="N902" s="53" t="s">
        <v>55</v>
      </c>
      <c r="O902" s="53" t="s">
        <v>23</v>
      </c>
      <c r="P902" s="53" t="s">
        <v>13</v>
      </c>
      <c r="Q902" s="53" t="s">
        <v>169</v>
      </c>
      <c r="R902" s="53"/>
      <c r="S902" s="53"/>
      <c r="T902" s="53"/>
      <c r="U902" s="53"/>
      <c r="V902" s="56">
        <v>34.909999999999997</v>
      </c>
      <c r="W902" s="53"/>
      <c r="X902" s="53" t="s">
        <v>327</v>
      </c>
      <c r="Y902" s="53" t="s">
        <v>328</v>
      </c>
    </row>
    <row r="903" spans="1:25" x14ac:dyDescent="0.3">
      <c r="A903" s="53" t="s">
        <v>23</v>
      </c>
      <c r="B903" s="54">
        <v>2021</v>
      </c>
      <c r="C903" s="54">
        <v>7</v>
      </c>
      <c r="D903" s="53" t="s">
        <v>82</v>
      </c>
      <c r="E903" s="53" t="s">
        <v>326</v>
      </c>
      <c r="F903" s="55">
        <v>44226</v>
      </c>
      <c r="G903" s="55">
        <v>44232</v>
      </c>
      <c r="H903" s="54">
        <v>525</v>
      </c>
      <c r="I903" s="53" t="s">
        <v>31</v>
      </c>
      <c r="J903" s="53" t="s">
        <v>48</v>
      </c>
      <c r="K903" s="53" t="s">
        <v>126</v>
      </c>
      <c r="L903" s="53" t="s">
        <v>30</v>
      </c>
      <c r="M903" s="53"/>
      <c r="N903" s="53" t="s">
        <v>55</v>
      </c>
      <c r="O903" s="53" t="s">
        <v>23</v>
      </c>
      <c r="P903" s="53" t="s">
        <v>13</v>
      </c>
      <c r="Q903" s="53" t="s">
        <v>169</v>
      </c>
      <c r="R903" s="53"/>
      <c r="S903" s="53"/>
      <c r="T903" s="53"/>
      <c r="U903" s="53"/>
      <c r="V903" s="56">
        <v>6.2</v>
      </c>
      <c r="W903" s="53"/>
      <c r="X903" s="53" t="s">
        <v>327</v>
      </c>
      <c r="Y903" s="53" t="s">
        <v>328</v>
      </c>
    </row>
    <row r="904" spans="1:25" x14ac:dyDescent="0.3">
      <c r="A904" s="53" t="s">
        <v>23</v>
      </c>
      <c r="B904" s="54">
        <v>2021</v>
      </c>
      <c r="C904" s="54">
        <v>7</v>
      </c>
      <c r="D904" s="53" t="s">
        <v>82</v>
      </c>
      <c r="E904" s="53" t="s">
        <v>326</v>
      </c>
      <c r="F904" s="55">
        <v>44226</v>
      </c>
      <c r="G904" s="55">
        <v>44232</v>
      </c>
      <c r="H904" s="54">
        <v>526</v>
      </c>
      <c r="I904" s="53" t="s">
        <v>31</v>
      </c>
      <c r="J904" s="53" t="s">
        <v>48</v>
      </c>
      <c r="K904" s="53" t="s">
        <v>135</v>
      </c>
      <c r="L904" s="53" t="s">
        <v>30</v>
      </c>
      <c r="M904" s="53"/>
      <c r="N904" s="53" t="s">
        <v>55</v>
      </c>
      <c r="O904" s="53" t="s">
        <v>23</v>
      </c>
      <c r="P904" s="53" t="s">
        <v>13</v>
      </c>
      <c r="Q904" s="53" t="s">
        <v>169</v>
      </c>
      <c r="R904" s="53"/>
      <c r="S904" s="53"/>
      <c r="T904" s="53"/>
      <c r="U904" s="53"/>
      <c r="V904" s="56">
        <v>51.53</v>
      </c>
      <c r="W904" s="53"/>
      <c r="X904" s="53" t="s">
        <v>327</v>
      </c>
      <c r="Y904" s="53" t="s">
        <v>328</v>
      </c>
    </row>
    <row r="905" spans="1:25" x14ac:dyDescent="0.3">
      <c r="A905" s="53" t="s">
        <v>23</v>
      </c>
      <c r="B905" s="54">
        <v>2021</v>
      </c>
      <c r="C905" s="54">
        <v>7</v>
      </c>
      <c r="D905" s="53" t="s">
        <v>82</v>
      </c>
      <c r="E905" s="53" t="s">
        <v>326</v>
      </c>
      <c r="F905" s="55">
        <v>44226</v>
      </c>
      <c r="G905" s="55">
        <v>44232</v>
      </c>
      <c r="H905" s="54">
        <v>527</v>
      </c>
      <c r="I905" s="53" t="s">
        <v>31</v>
      </c>
      <c r="J905" s="53" t="s">
        <v>48</v>
      </c>
      <c r="K905" s="53" t="s">
        <v>127</v>
      </c>
      <c r="L905" s="53" t="s">
        <v>30</v>
      </c>
      <c r="M905" s="53"/>
      <c r="N905" s="53" t="s">
        <v>55</v>
      </c>
      <c r="O905" s="53" t="s">
        <v>23</v>
      </c>
      <c r="P905" s="53" t="s">
        <v>13</v>
      </c>
      <c r="Q905" s="53" t="s">
        <v>169</v>
      </c>
      <c r="R905" s="53"/>
      <c r="S905" s="53"/>
      <c r="T905" s="53"/>
      <c r="U905" s="53"/>
      <c r="V905" s="56">
        <v>2.82</v>
      </c>
      <c r="W905" s="53"/>
      <c r="X905" s="53" t="s">
        <v>327</v>
      </c>
      <c r="Y905" s="53" t="s">
        <v>328</v>
      </c>
    </row>
    <row r="906" spans="1:25" x14ac:dyDescent="0.3">
      <c r="A906" s="53" t="s">
        <v>23</v>
      </c>
      <c r="B906" s="54">
        <v>2021</v>
      </c>
      <c r="C906" s="54">
        <v>7</v>
      </c>
      <c r="D906" s="53" t="s">
        <v>82</v>
      </c>
      <c r="E906" s="53" t="s">
        <v>326</v>
      </c>
      <c r="F906" s="55">
        <v>44226</v>
      </c>
      <c r="G906" s="55">
        <v>44232</v>
      </c>
      <c r="H906" s="54">
        <v>528</v>
      </c>
      <c r="I906" s="53" t="s">
        <v>31</v>
      </c>
      <c r="J906" s="53" t="s">
        <v>48</v>
      </c>
      <c r="K906" s="53" t="s">
        <v>298</v>
      </c>
      <c r="L906" s="53" t="s">
        <v>30</v>
      </c>
      <c r="M906" s="53"/>
      <c r="N906" s="53" t="s">
        <v>55</v>
      </c>
      <c r="O906" s="53" t="s">
        <v>23</v>
      </c>
      <c r="P906" s="53" t="s">
        <v>13</v>
      </c>
      <c r="Q906" s="53" t="s">
        <v>169</v>
      </c>
      <c r="R906" s="53"/>
      <c r="S906" s="53"/>
      <c r="T906" s="53"/>
      <c r="U906" s="53"/>
      <c r="V906" s="56">
        <v>0</v>
      </c>
      <c r="W906" s="53"/>
      <c r="X906" s="53" t="s">
        <v>327</v>
      </c>
      <c r="Y906" s="53" t="s">
        <v>328</v>
      </c>
    </row>
    <row r="907" spans="1:25" x14ac:dyDescent="0.3">
      <c r="A907" s="53" t="s">
        <v>23</v>
      </c>
      <c r="B907" s="54">
        <v>2021</v>
      </c>
      <c r="C907" s="54">
        <v>7</v>
      </c>
      <c r="D907" s="53" t="s">
        <v>82</v>
      </c>
      <c r="E907" s="53" t="s">
        <v>326</v>
      </c>
      <c r="F907" s="55">
        <v>44226</v>
      </c>
      <c r="G907" s="55">
        <v>44232</v>
      </c>
      <c r="H907" s="54">
        <v>529</v>
      </c>
      <c r="I907" s="53" t="s">
        <v>31</v>
      </c>
      <c r="J907" s="53" t="s">
        <v>48</v>
      </c>
      <c r="K907" s="53" t="s">
        <v>128</v>
      </c>
      <c r="L907" s="53" t="s">
        <v>30</v>
      </c>
      <c r="M907" s="53"/>
      <c r="N907" s="53" t="s">
        <v>55</v>
      </c>
      <c r="O907" s="53" t="s">
        <v>23</v>
      </c>
      <c r="P907" s="53" t="s">
        <v>13</v>
      </c>
      <c r="Q907" s="53" t="s">
        <v>169</v>
      </c>
      <c r="R907" s="53"/>
      <c r="S907" s="53"/>
      <c r="T907" s="53"/>
      <c r="U907" s="53"/>
      <c r="V907" s="56">
        <v>0</v>
      </c>
      <c r="W907" s="53"/>
      <c r="X907" s="53" t="s">
        <v>327</v>
      </c>
      <c r="Y907" s="53" t="s">
        <v>328</v>
      </c>
    </row>
    <row r="908" spans="1:25" x14ac:dyDescent="0.3">
      <c r="A908" s="53" t="s">
        <v>23</v>
      </c>
      <c r="B908" s="54">
        <v>2021</v>
      </c>
      <c r="C908" s="54">
        <v>7</v>
      </c>
      <c r="D908" s="53" t="s">
        <v>82</v>
      </c>
      <c r="E908" s="53" t="s">
        <v>326</v>
      </c>
      <c r="F908" s="55">
        <v>44226</v>
      </c>
      <c r="G908" s="55">
        <v>44232</v>
      </c>
      <c r="H908" s="54">
        <v>530</v>
      </c>
      <c r="I908" s="53" t="s">
        <v>31</v>
      </c>
      <c r="J908" s="53" t="s">
        <v>48</v>
      </c>
      <c r="K908" s="53" t="s">
        <v>299</v>
      </c>
      <c r="L908" s="53" t="s">
        <v>30</v>
      </c>
      <c r="M908" s="53"/>
      <c r="N908" s="53" t="s">
        <v>55</v>
      </c>
      <c r="O908" s="53" t="s">
        <v>23</v>
      </c>
      <c r="P908" s="53" t="s">
        <v>13</v>
      </c>
      <c r="Q908" s="53" t="s">
        <v>169</v>
      </c>
      <c r="R908" s="53"/>
      <c r="S908" s="53"/>
      <c r="T908" s="53"/>
      <c r="U908" s="53"/>
      <c r="V908" s="56">
        <v>0</v>
      </c>
      <c r="W908" s="53"/>
      <c r="X908" s="53" t="s">
        <v>327</v>
      </c>
      <c r="Y908" s="53" t="s">
        <v>328</v>
      </c>
    </row>
    <row r="909" spans="1:25" x14ac:dyDescent="0.3">
      <c r="A909" s="53" t="s">
        <v>23</v>
      </c>
      <c r="B909" s="54">
        <v>2021</v>
      </c>
      <c r="C909" s="54">
        <v>7</v>
      </c>
      <c r="D909" s="53" t="s">
        <v>82</v>
      </c>
      <c r="E909" s="53" t="s">
        <v>326</v>
      </c>
      <c r="F909" s="55">
        <v>44226</v>
      </c>
      <c r="G909" s="55">
        <v>44232</v>
      </c>
      <c r="H909" s="54">
        <v>531</v>
      </c>
      <c r="I909" s="53" t="s">
        <v>11</v>
      </c>
      <c r="J909" s="53" t="s">
        <v>48</v>
      </c>
      <c r="K909" s="53" t="s">
        <v>113</v>
      </c>
      <c r="L909" s="53" t="s">
        <v>30</v>
      </c>
      <c r="M909" s="53"/>
      <c r="N909" s="53" t="s">
        <v>55</v>
      </c>
      <c r="O909" s="53" t="s">
        <v>23</v>
      </c>
      <c r="P909" s="53" t="s">
        <v>13</v>
      </c>
      <c r="Q909" s="53" t="s">
        <v>169</v>
      </c>
      <c r="R909" s="53"/>
      <c r="S909" s="53"/>
      <c r="T909" s="53"/>
      <c r="U909" s="53"/>
      <c r="V909" s="56">
        <v>154.13</v>
      </c>
      <c r="W909" s="53"/>
      <c r="X909" s="53" t="s">
        <v>327</v>
      </c>
      <c r="Y909" s="53" t="s">
        <v>328</v>
      </c>
    </row>
    <row r="910" spans="1:25" x14ac:dyDescent="0.3">
      <c r="A910" s="53" t="s">
        <v>23</v>
      </c>
      <c r="B910" s="54">
        <v>2021</v>
      </c>
      <c r="C910" s="54">
        <v>7</v>
      </c>
      <c r="D910" s="53" t="s">
        <v>82</v>
      </c>
      <c r="E910" s="53" t="s">
        <v>326</v>
      </c>
      <c r="F910" s="55">
        <v>44226</v>
      </c>
      <c r="G910" s="55">
        <v>44232</v>
      </c>
      <c r="H910" s="54">
        <v>532</v>
      </c>
      <c r="I910" s="53" t="s">
        <v>11</v>
      </c>
      <c r="J910" s="53" t="s">
        <v>48</v>
      </c>
      <c r="K910" s="53" t="s">
        <v>123</v>
      </c>
      <c r="L910" s="53" t="s">
        <v>30</v>
      </c>
      <c r="M910" s="53"/>
      <c r="N910" s="53" t="s">
        <v>55</v>
      </c>
      <c r="O910" s="53" t="s">
        <v>23</v>
      </c>
      <c r="P910" s="53" t="s">
        <v>13</v>
      </c>
      <c r="Q910" s="53" t="s">
        <v>169</v>
      </c>
      <c r="R910" s="53"/>
      <c r="S910" s="53"/>
      <c r="T910" s="53"/>
      <c r="U910" s="53"/>
      <c r="V910" s="56">
        <v>1.73</v>
      </c>
      <c r="W910" s="53"/>
      <c r="X910" s="53" t="s">
        <v>327</v>
      </c>
      <c r="Y910" s="53" t="s">
        <v>328</v>
      </c>
    </row>
    <row r="911" spans="1:25" x14ac:dyDescent="0.3">
      <c r="A911" s="53" t="s">
        <v>23</v>
      </c>
      <c r="B911" s="54">
        <v>2021</v>
      </c>
      <c r="C911" s="54">
        <v>7</v>
      </c>
      <c r="D911" s="53" t="s">
        <v>82</v>
      </c>
      <c r="E911" s="53" t="s">
        <v>326</v>
      </c>
      <c r="F911" s="55">
        <v>44226</v>
      </c>
      <c r="G911" s="55">
        <v>44232</v>
      </c>
      <c r="H911" s="54">
        <v>533</v>
      </c>
      <c r="I911" s="53" t="s">
        <v>11</v>
      </c>
      <c r="J911" s="53" t="s">
        <v>48</v>
      </c>
      <c r="K911" s="53" t="s">
        <v>118</v>
      </c>
      <c r="L911" s="53" t="s">
        <v>30</v>
      </c>
      <c r="M911" s="53"/>
      <c r="N911" s="53" t="s">
        <v>55</v>
      </c>
      <c r="O911" s="53" t="s">
        <v>23</v>
      </c>
      <c r="P911" s="53" t="s">
        <v>13</v>
      </c>
      <c r="Q911" s="53" t="s">
        <v>169</v>
      </c>
      <c r="R911" s="53"/>
      <c r="S911" s="53"/>
      <c r="T911" s="53"/>
      <c r="U911" s="53"/>
      <c r="V911" s="56">
        <v>22.29</v>
      </c>
      <c r="W911" s="53"/>
      <c r="X911" s="53" t="s">
        <v>327</v>
      </c>
      <c r="Y911" s="53" t="s">
        <v>328</v>
      </c>
    </row>
    <row r="912" spans="1:25" x14ac:dyDescent="0.3">
      <c r="A912" s="53" t="s">
        <v>23</v>
      </c>
      <c r="B912" s="54">
        <v>2021</v>
      </c>
      <c r="C912" s="54">
        <v>7</v>
      </c>
      <c r="D912" s="53" t="s">
        <v>82</v>
      </c>
      <c r="E912" s="53" t="s">
        <v>326</v>
      </c>
      <c r="F912" s="55">
        <v>44226</v>
      </c>
      <c r="G912" s="55">
        <v>44232</v>
      </c>
      <c r="H912" s="54">
        <v>534</v>
      </c>
      <c r="I912" s="53" t="s">
        <v>11</v>
      </c>
      <c r="J912" s="53" t="s">
        <v>48</v>
      </c>
      <c r="K912" s="53" t="s">
        <v>121</v>
      </c>
      <c r="L912" s="53" t="s">
        <v>30</v>
      </c>
      <c r="M912" s="53"/>
      <c r="N912" s="53" t="s">
        <v>55</v>
      </c>
      <c r="O912" s="53" t="s">
        <v>23</v>
      </c>
      <c r="P912" s="53" t="s">
        <v>13</v>
      </c>
      <c r="Q912" s="53" t="s">
        <v>169</v>
      </c>
      <c r="R912" s="53"/>
      <c r="S912" s="53"/>
      <c r="T912" s="53"/>
      <c r="U912" s="53"/>
      <c r="V912" s="56">
        <v>11.64</v>
      </c>
      <c r="W912" s="53"/>
      <c r="X912" s="53" t="s">
        <v>327</v>
      </c>
      <c r="Y912" s="53" t="s">
        <v>328</v>
      </c>
    </row>
    <row r="913" spans="1:25" x14ac:dyDescent="0.3">
      <c r="A913" s="53" t="s">
        <v>23</v>
      </c>
      <c r="B913" s="54">
        <v>2021</v>
      </c>
      <c r="C913" s="54">
        <v>7</v>
      </c>
      <c r="D913" s="53" t="s">
        <v>82</v>
      </c>
      <c r="E913" s="53" t="s">
        <v>326</v>
      </c>
      <c r="F913" s="55">
        <v>44226</v>
      </c>
      <c r="G913" s="55">
        <v>44232</v>
      </c>
      <c r="H913" s="54">
        <v>535</v>
      </c>
      <c r="I913" s="53" t="s">
        <v>11</v>
      </c>
      <c r="J913" s="53" t="s">
        <v>48</v>
      </c>
      <c r="K913" s="53" t="s">
        <v>126</v>
      </c>
      <c r="L913" s="53" t="s">
        <v>30</v>
      </c>
      <c r="M913" s="53"/>
      <c r="N913" s="53" t="s">
        <v>55</v>
      </c>
      <c r="O913" s="53" t="s">
        <v>23</v>
      </c>
      <c r="P913" s="53" t="s">
        <v>13</v>
      </c>
      <c r="Q913" s="53" t="s">
        <v>169</v>
      </c>
      <c r="R913" s="53"/>
      <c r="S913" s="53"/>
      <c r="T913" s="53"/>
      <c r="U913" s="53"/>
      <c r="V913" s="56">
        <v>2.0699999999999998</v>
      </c>
      <c r="W913" s="53"/>
      <c r="X913" s="53" t="s">
        <v>327</v>
      </c>
      <c r="Y913" s="53" t="s">
        <v>328</v>
      </c>
    </row>
    <row r="914" spans="1:25" x14ac:dyDescent="0.3">
      <c r="A914" s="53" t="s">
        <v>23</v>
      </c>
      <c r="B914" s="54">
        <v>2021</v>
      </c>
      <c r="C914" s="54">
        <v>7</v>
      </c>
      <c r="D914" s="53" t="s">
        <v>82</v>
      </c>
      <c r="E914" s="53" t="s">
        <v>326</v>
      </c>
      <c r="F914" s="55">
        <v>44226</v>
      </c>
      <c r="G914" s="55">
        <v>44232</v>
      </c>
      <c r="H914" s="54">
        <v>536</v>
      </c>
      <c r="I914" s="53" t="s">
        <v>11</v>
      </c>
      <c r="J914" s="53" t="s">
        <v>48</v>
      </c>
      <c r="K914" s="53" t="s">
        <v>135</v>
      </c>
      <c r="L914" s="53" t="s">
        <v>30</v>
      </c>
      <c r="M914" s="53"/>
      <c r="N914" s="53" t="s">
        <v>55</v>
      </c>
      <c r="O914" s="53" t="s">
        <v>23</v>
      </c>
      <c r="P914" s="53" t="s">
        <v>13</v>
      </c>
      <c r="Q914" s="53" t="s">
        <v>169</v>
      </c>
      <c r="R914" s="53"/>
      <c r="S914" s="53"/>
      <c r="T914" s="53"/>
      <c r="U914" s="53"/>
      <c r="V914" s="56">
        <v>17.18</v>
      </c>
      <c r="W914" s="53"/>
      <c r="X914" s="53" t="s">
        <v>327</v>
      </c>
      <c r="Y914" s="53" t="s">
        <v>328</v>
      </c>
    </row>
    <row r="915" spans="1:25" x14ac:dyDescent="0.3">
      <c r="A915" s="53" t="s">
        <v>23</v>
      </c>
      <c r="B915" s="54">
        <v>2021</v>
      </c>
      <c r="C915" s="54">
        <v>7</v>
      </c>
      <c r="D915" s="53" t="s">
        <v>82</v>
      </c>
      <c r="E915" s="53" t="s">
        <v>326</v>
      </c>
      <c r="F915" s="55">
        <v>44226</v>
      </c>
      <c r="G915" s="55">
        <v>44232</v>
      </c>
      <c r="H915" s="54">
        <v>537</v>
      </c>
      <c r="I915" s="53" t="s">
        <v>11</v>
      </c>
      <c r="J915" s="53" t="s">
        <v>48</v>
      </c>
      <c r="K915" s="53" t="s">
        <v>127</v>
      </c>
      <c r="L915" s="53" t="s">
        <v>30</v>
      </c>
      <c r="M915" s="53"/>
      <c r="N915" s="53" t="s">
        <v>55</v>
      </c>
      <c r="O915" s="53" t="s">
        <v>23</v>
      </c>
      <c r="P915" s="53" t="s">
        <v>13</v>
      </c>
      <c r="Q915" s="53" t="s">
        <v>169</v>
      </c>
      <c r="R915" s="53"/>
      <c r="S915" s="53"/>
      <c r="T915" s="53"/>
      <c r="U915" s="53"/>
      <c r="V915" s="56">
        <v>0.94</v>
      </c>
      <c r="W915" s="53"/>
      <c r="X915" s="53" t="s">
        <v>327</v>
      </c>
      <c r="Y915" s="53" t="s">
        <v>328</v>
      </c>
    </row>
    <row r="916" spans="1:25" x14ac:dyDescent="0.3">
      <c r="A916" s="53" t="s">
        <v>23</v>
      </c>
      <c r="B916" s="54">
        <v>2021</v>
      </c>
      <c r="C916" s="54">
        <v>7</v>
      </c>
      <c r="D916" s="53" t="s">
        <v>82</v>
      </c>
      <c r="E916" s="53" t="s">
        <v>326</v>
      </c>
      <c r="F916" s="55">
        <v>44226</v>
      </c>
      <c r="G916" s="55">
        <v>44232</v>
      </c>
      <c r="H916" s="54">
        <v>538</v>
      </c>
      <c r="I916" s="53" t="s">
        <v>11</v>
      </c>
      <c r="J916" s="53" t="s">
        <v>48</v>
      </c>
      <c r="K916" s="53" t="s">
        <v>298</v>
      </c>
      <c r="L916" s="53" t="s">
        <v>30</v>
      </c>
      <c r="M916" s="53"/>
      <c r="N916" s="53" t="s">
        <v>55</v>
      </c>
      <c r="O916" s="53" t="s">
        <v>23</v>
      </c>
      <c r="P916" s="53" t="s">
        <v>13</v>
      </c>
      <c r="Q916" s="53" t="s">
        <v>169</v>
      </c>
      <c r="R916" s="53"/>
      <c r="S916" s="53"/>
      <c r="T916" s="53"/>
      <c r="U916" s="53"/>
      <c r="V916" s="56">
        <v>0</v>
      </c>
      <c r="W916" s="53"/>
      <c r="X916" s="53" t="s">
        <v>327</v>
      </c>
      <c r="Y916" s="53" t="s">
        <v>328</v>
      </c>
    </row>
    <row r="917" spans="1:25" x14ac:dyDescent="0.3">
      <c r="A917" s="53" t="s">
        <v>23</v>
      </c>
      <c r="B917" s="54">
        <v>2021</v>
      </c>
      <c r="C917" s="54">
        <v>7</v>
      </c>
      <c r="D917" s="53" t="s">
        <v>82</v>
      </c>
      <c r="E917" s="53" t="s">
        <v>326</v>
      </c>
      <c r="F917" s="55">
        <v>44226</v>
      </c>
      <c r="G917" s="55">
        <v>44232</v>
      </c>
      <c r="H917" s="54">
        <v>539</v>
      </c>
      <c r="I917" s="53" t="s">
        <v>11</v>
      </c>
      <c r="J917" s="53" t="s">
        <v>48</v>
      </c>
      <c r="K917" s="53" t="s">
        <v>128</v>
      </c>
      <c r="L917" s="53" t="s">
        <v>30</v>
      </c>
      <c r="M917" s="53"/>
      <c r="N917" s="53" t="s">
        <v>55</v>
      </c>
      <c r="O917" s="53" t="s">
        <v>23</v>
      </c>
      <c r="P917" s="53" t="s">
        <v>13</v>
      </c>
      <c r="Q917" s="53" t="s">
        <v>169</v>
      </c>
      <c r="R917" s="53"/>
      <c r="S917" s="53"/>
      <c r="T917" s="53"/>
      <c r="U917" s="53"/>
      <c r="V917" s="56">
        <v>0</v>
      </c>
      <c r="W917" s="53"/>
      <c r="X917" s="53" t="s">
        <v>327</v>
      </c>
      <c r="Y917" s="53" t="s">
        <v>328</v>
      </c>
    </row>
    <row r="918" spans="1:25" x14ac:dyDescent="0.3">
      <c r="A918" s="53" t="s">
        <v>23</v>
      </c>
      <c r="B918" s="54">
        <v>2021</v>
      </c>
      <c r="C918" s="54">
        <v>7</v>
      </c>
      <c r="D918" s="53" t="s">
        <v>82</v>
      </c>
      <c r="E918" s="53" t="s">
        <v>326</v>
      </c>
      <c r="F918" s="55">
        <v>44226</v>
      </c>
      <c r="G918" s="55">
        <v>44232</v>
      </c>
      <c r="H918" s="54">
        <v>540</v>
      </c>
      <c r="I918" s="53" t="s">
        <v>11</v>
      </c>
      <c r="J918" s="53" t="s">
        <v>48</v>
      </c>
      <c r="K918" s="53" t="s">
        <v>299</v>
      </c>
      <c r="L918" s="53" t="s">
        <v>30</v>
      </c>
      <c r="M918" s="53"/>
      <c r="N918" s="53" t="s">
        <v>55</v>
      </c>
      <c r="O918" s="53" t="s">
        <v>23</v>
      </c>
      <c r="P918" s="53" t="s">
        <v>13</v>
      </c>
      <c r="Q918" s="53" t="s">
        <v>169</v>
      </c>
      <c r="R918" s="53"/>
      <c r="S918" s="53"/>
      <c r="T918" s="53"/>
      <c r="U918" s="53"/>
      <c r="V918" s="56">
        <v>0</v>
      </c>
      <c r="W918" s="53"/>
      <c r="X918" s="53" t="s">
        <v>327</v>
      </c>
      <c r="Y918" s="53" t="s">
        <v>328</v>
      </c>
    </row>
    <row r="919" spans="1:25" x14ac:dyDescent="0.3">
      <c r="A919" s="53" t="s">
        <v>23</v>
      </c>
      <c r="B919" s="54">
        <v>2021</v>
      </c>
      <c r="C919" s="54">
        <v>7</v>
      </c>
      <c r="D919" s="53" t="s">
        <v>82</v>
      </c>
      <c r="E919" s="53" t="s">
        <v>326</v>
      </c>
      <c r="F919" s="55">
        <v>44226</v>
      </c>
      <c r="G919" s="55">
        <v>44232</v>
      </c>
      <c r="H919" s="54">
        <v>776</v>
      </c>
      <c r="I919" s="53" t="s">
        <v>31</v>
      </c>
      <c r="J919" s="53"/>
      <c r="K919" s="53" t="s">
        <v>25</v>
      </c>
      <c r="L919" s="53" t="s">
        <v>28</v>
      </c>
      <c r="M919" s="53"/>
      <c r="N919" s="53"/>
      <c r="O919" s="53"/>
      <c r="P919" s="53" t="s">
        <v>13</v>
      </c>
      <c r="Q919" s="53"/>
      <c r="R919" s="53"/>
      <c r="S919" s="53"/>
      <c r="T919" s="53"/>
      <c r="U919" s="53"/>
      <c r="V919" s="56">
        <v>-629.88</v>
      </c>
      <c r="W919" s="53"/>
      <c r="X919" s="53" t="s">
        <v>41</v>
      </c>
      <c r="Y919" s="53" t="s">
        <v>328</v>
      </c>
    </row>
    <row r="920" spans="1:25" x14ac:dyDescent="0.3">
      <c r="A920" s="53" t="s">
        <v>23</v>
      </c>
      <c r="B920" s="54">
        <v>2021</v>
      </c>
      <c r="C920" s="54">
        <v>7</v>
      </c>
      <c r="D920" s="53" t="s">
        <v>82</v>
      </c>
      <c r="E920" s="53" t="s">
        <v>326</v>
      </c>
      <c r="F920" s="55">
        <v>44226</v>
      </c>
      <c r="G920" s="55">
        <v>44232</v>
      </c>
      <c r="H920" s="54">
        <v>778</v>
      </c>
      <c r="I920" s="53" t="s">
        <v>11</v>
      </c>
      <c r="J920" s="53"/>
      <c r="K920" s="53" t="s">
        <v>25</v>
      </c>
      <c r="L920" s="53" t="s">
        <v>28</v>
      </c>
      <c r="M920" s="53"/>
      <c r="N920" s="53"/>
      <c r="O920" s="53"/>
      <c r="P920" s="53" t="s">
        <v>13</v>
      </c>
      <c r="Q920" s="53"/>
      <c r="R920" s="53"/>
      <c r="S920" s="53"/>
      <c r="T920" s="53"/>
      <c r="U920" s="53"/>
      <c r="V920" s="56">
        <v>-209.98</v>
      </c>
      <c r="W920" s="53"/>
      <c r="X920" s="53" t="s">
        <v>41</v>
      </c>
      <c r="Y920" s="53" t="s">
        <v>328</v>
      </c>
    </row>
    <row r="921" spans="1:25" x14ac:dyDescent="0.3">
      <c r="A921" s="53" t="s">
        <v>23</v>
      </c>
      <c r="B921" s="54">
        <v>2021</v>
      </c>
      <c r="C921" s="54">
        <v>7</v>
      </c>
      <c r="D921" s="53" t="s">
        <v>82</v>
      </c>
      <c r="E921" s="53" t="s">
        <v>329</v>
      </c>
      <c r="F921" s="55">
        <v>44226</v>
      </c>
      <c r="G921" s="55">
        <v>44232</v>
      </c>
      <c r="H921" s="54">
        <v>552</v>
      </c>
      <c r="I921" s="53" t="s">
        <v>31</v>
      </c>
      <c r="J921" s="53" t="s">
        <v>48</v>
      </c>
      <c r="K921" s="53" t="s">
        <v>113</v>
      </c>
      <c r="L921" s="53" t="s">
        <v>30</v>
      </c>
      <c r="M921" s="53"/>
      <c r="N921" s="53" t="s">
        <v>55</v>
      </c>
      <c r="O921" s="53" t="s">
        <v>23</v>
      </c>
      <c r="P921" s="53" t="s">
        <v>13</v>
      </c>
      <c r="Q921" s="53" t="s">
        <v>169</v>
      </c>
      <c r="R921" s="53"/>
      <c r="S921" s="53"/>
      <c r="T921" s="53"/>
      <c r="U921" s="53"/>
      <c r="V921" s="56">
        <v>863.1</v>
      </c>
      <c r="W921" s="53"/>
      <c r="X921" s="53" t="s">
        <v>330</v>
      </c>
      <c r="Y921" s="53" t="s">
        <v>331</v>
      </c>
    </row>
    <row r="922" spans="1:25" x14ac:dyDescent="0.3">
      <c r="A922" s="53" t="s">
        <v>23</v>
      </c>
      <c r="B922" s="54">
        <v>2021</v>
      </c>
      <c r="C922" s="54">
        <v>7</v>
      </c>
      <c r="D922" s="53" t="s">
        <v>82</v>
      </c>
      <c r="E922" s="53" t="s">
        <v>329</v>
      </c>
      <c r="F922" s="55">
        <v>44226</v>
      </c>
      <c r="G922" s="55">
        <v>44232</v>
      </c>
      <c r="H922" s="54">
        <v>553</v>
      </c>
      <c r="I922" s="53" t="s">
        <v>31</v>
      </c>
      <c r="J922" s="53" t="s">
        <v>48</v>
      </c>
      <c r="K922" s="53" t="s">
        <v>123</v>
      </c>
      <c r="L922" s="53" t="s">
        <v>30</v>
      </c>
      <c r="M922" s="53"/>
      <c r="N922" s="53" t="s">
        <v>55</v>
      </c>
      <c r="O922" s="53" t="s">
        <v>23</v>
      </c>
      <c r="P922" s="53" t="s">
        <v>13</v>
      </c>
      <c r="Q922" s="53" t="s">
        <v>169</v>
      </c>
      <c r="R922" s="53"/>
      <c r="S922" s="53"/>
      <c r="T922" s="53"/>
      <c r="U922" s="53"/>
      <c r="V922" s="56">
        <v>9.67</v>
      </c>
      <c r="W922" s="53"/>
      <c r="X922" s="53" t="s">
        <v>330</v>
      </c>
      <c r="Y922" s="53" t="s">
        <v>331</v>
      </c>
    </row>
    <row r="923" spans="1:25" x14ac:dyDescent="0.3">
      <c r="A923" s="53" t="s">
        <v>23</v>
      </c>
      <c r="B923" s="54">
        <v>2021</v>
      </c>
      <c r="C923" s="54">
        <v>7</v>
      </c>
      <c r="D923" s="53" t="s">
        <v>82</v>
      </c>
      <c r="E923" s="53" t="s">
        <v>329</v>
      </c>
      <c r="F923" s="55">
        <v>44226</v>
      </c>
      <c r="G923" s="55">
        <v>44232</v>
      </c>
      <c r="H923" s="54">
        <v>554</v>
      </c>
      <c r="I923" s="53" t="s">
        <v>31</v>
      </c>
      <c r="J923" s="53" t="s">
        <v>48</v>
      </c>
      <c r="K923" s="53" t="s">
        <v>118</v>
      </c>
      <c r="L923" s="53" t="s">
        <v>30</v>
      </c>
      <c r="M923" s="53"/>
      <c r="N923" s="53" t="s">
        <v>55</v>
      </c>
      <c r="O923" s="53" t="s">
        <v>23</v>
      </c>
      <c r="P923" s="53" t="s">
        <v>13</v>
      </c>
      <c r="Q923" s="53" t="s">
        <v>169</v>
      </c>
      <c r="R923" s="53"/>
      <c r="S923" s="53"/>
      <c r="T923" s="53"/>
      <c r="U923" s="53"/>
      <c r="V923" s="56">
        <v>124.8</v>
      </c>
      <c r="W923" s="53"/>
      <c r="X923" s="53" t="s">
        <v>330</v>
      </c>
      <c r="Y923" s="53" t="s">
        <v>331</v>
      </c>
    </row>
    <row r="924" spans="1:25" x14ac:dyDescent="0.3">
      <c r="A924" s="53" t="s">
        <v>23</v>
      </c>
      <c r="B924" s="54">
        <v>2021</v>
      </c>
      <c r="C924" s="54">
        <v>7</v>
      </c>
      <c r="D924" s="53" t="s">
        <v>82</v>
      </c>
      <c r="E924" s="53" t="s">
        <v>329</v>
      </c>
      <c r="F924" s="55">
        <v>44226</v>
      </c>
      <c r="G924" s="55">
        <v>44232</v>
      </c>
      <c r="H924" s="54">
        <v>555</v>
      </c>
      <c r="I924" s="53" t="s">
        <v>31</v>
      </c>
      <c r="J924" s="53" t="s">
        <v>48</v>
      </c>
      <c r="K924" s="53" t="s">
        <v>121</v>
      </c>
      <c r="L924" s="53" t="s">
        <v>30</v>
      </c>
      <c r="M924" s="53"/>
      <c r="N924" s="53" t="s">
        <v>55</v>
      </c>
      <c r="O924" s="53" t="s">
        <v>23</v>
      </c>
      <c r="P924" s="53" t="s">
        <v>13</v>
      </c>
      <c r="Q924" s="53" t="s">
        <v>169</v>
      </c>
      <c r="R924" s="53"/>
      <c r="S924" s="53"/>
      <c r="T924" s="53"/>
      <c r="U924" s="53"/>
      <c r="V924" s="56">
        <v>64.69</v>
      </c>
      <c r="W924" s="53"/>
      <c r="X924" s="53" t="s">
        <v>330</v>
      </c>
      <c r="Y924" s="53" t="s">
        <v>331</v>
      </c>
    </row>
    <row r="925" spans="1:25" x14ac:dyDescent="0.3">
      <c r="A925" s="53" t="s">
        <v>23</v>
      </c>
      <c r="B925" s="54">
        <v>2021</v>
      </c>
      <c r="C925" s="54">
        <v>7</v>
      </c>
      <c r="D925" s="53" t="s">
        <v>82</v>
      </c>
      <c r="E925" s="53" t="s">
        <v>329</v>
      </c>
      <c r="F925" s="55">
        <v>44226</v>
      </c>
      <c r="G925" s="55">
        <v>44232</v>
      </c>
      <c r="H925" s="54">
        <v>556</v>
      </c>
      <c r="I925" s="53" t="s">
        <v>31</v>
      </c>
      <c r="J925" s="53" t="s">
        <v>48</v>
      </c>
      <c r="K925" s="53" t="s">
        <v>126</v>
      </c>
      <c r="L925" s="53" t="s">
        <v>30</v>
      </c>
      <c r="M925" s="53"/>
      <c r="N925" s="53" t="s">
        <v>55</v>
      </c>
      <c r="O925" s="53" t="s">
        <v>23</v>
      </c>
      <c r="P925" s="53" t="s">
        <v>13</v>
      </c>
      <c r="Q925" s="53" t="s">
        <v>169</v>
      </c>
      <c r="R925" s="53"/>
      <c r="S925" s="53"/>
      <c r="T925" s="53"/>
      <c r="U925" s="53"/>
      <c r="V925" s="56">
        <v>11.56</v>
      </c>
      <c r="W925" s="53"/>
      <c r="X925" s="53" t="s">
        <v>330</v>
      </c>
      <c r="Y925" s="53" t="s">
        <v>331</v>
      </c>
    </row>
    <row r="926" spans="1:25" x14ac:dyDescent="0.3">
      <c r="A926" s="53" t="s">
        <v>23</v>
      </c>
      <c r="B926" s="54">
        <v>2021</v>
      </c>
      <c r="C926" s="54">
        <v>7</v>
      </c>
      <c r="D926" s="53" t="s">
        <v>82</v>
      </c>
      <c r="E926" s="53" t="s">
        <v>329</v>
      </c>
      <c r="F926" s="55">
        <v>44226</v>
      </c>
      <c r="G926" s="55">
        <v>44232</v>
      </c>
      <c r="H926" s="54">
        <v>557</v>
      </c>
      <c r="I926" s="53" t="s">
        <v>31</v>
      </c>
      <c r="J926" s="53" t="s">
        <v>48</v>
      </c>
      <c r="K926" s="53" t="s">
        <v>135</v>
      </c>
      <c r="L926" s="53" t="s">
        <v>30</v>
      </c>
      <c r="M926" s="53"/>
      <c r="N926" s="53" t="s">
        <v>55</v>
      </c>
      <c r="O926" s="53" t="s">
        <v>23</v>
      </c>
      <c r="P926" s="53" t="s">
        <v>13</v>
      </c>
      <c r="Q926" s="53" t="s">
        <v>169</v>
      </c>
      <c r="R926" s="53"/>
      <c r="S926" s="53"/>
      <c r="T926" s="53"/>
      <c r="U926" s="53"/>
      <c r="V926" s="56">
        <v>96.18</v>
      </c>
      <c r="W926" s="53"/>
      <c r="X926" s="53" t="s">
        <v>330</v>
      </c>
      <c r="Y926" s="53" t="s">
        <v>331</v>
      </c>
    </row>
    <row r="927" spans="1:25" x14ac:dyDescent="0.3">
      <c r="A927" s="53" t="s">
        <v>23</v>
      </c>
      <c r="B927" s="54">
        <v>2021</v>
      </c>
      <c r="C927" s="54">
        <v>7</v>
      </c>
      <c r="D927" s="53" t="s">
        <v>82</v>
      </c>
      <c r="E927" s="53" t="s">
        <v>329</v>
      </c>
      <c r="F927" s="55">
        <v>44226</v>
      </c>
      <c r="G927" s="55">
        <v>44232</v>
      </c>
      <c r="H927" s="54">
        <v>558</v>
      </c>
      <c r="I927" s="53" t="s">
        <v>31</v>
      </c>
      <c r="J927" s="53" t="s">
        <v>48</v>
      </c>
      <c r="K927" s="53" t="s">
        <v>127</v>
      </c>
      <c r="L927" s="53" t="s">
        <v>30</v>
      </c>
      <c r="M927" s="53"/>
      <c r="N927" s="53" t="s">
        <v>55</v>
      </c>
      <c r="O927" s="53" t="s">
        <v>23</v>
      </c>
      <c r="P927" s="53" t="s">
        <v>13</v>
      </c>
      <c r="Q927" s="53" t="s">
        <v>169</v>
      </c>
      <c r="R927" s="53"/>
      <c r="S927" s="53"/>
      <c r="T927" s="53"/>
      <c r="U927" s="53"/>
      <c r="V927" s="56">
        <v>5.26</v>
      </c>
      <c r="W927" s="53"/>
      <c r="X927" s="53" t="s">
        <v>330</v>
      </c>
      <c r="Y927" s="53" t="s">
        <v>331</v>
      </c>
    </row>
    <row r="928" spans="1:25" x14ac:dyDescent="0.3">
      <c r="A928" s="53" t="s">
        <v>23</v>
      </c>
      <c r="B928" s="54">
        <v>2021</v>
      </c>
      <c r="C928" s="54">
        <v>7</v>
      </c>
      <c r="D928" s="53" t="s">
        <v>82</v>
      </c>
      <c r="E928" s="53" t="s">
        <v>329</v>
      </c>
      <c r="F928" s="55">
        <v>44226</v>
      </c>
      <c r="G928" s="55">
        <v>44232</v>
      </c>
      <c r="H928" s="54">
        <v>559</v>
      </c>
      <c r="I928" s="53" t="s">
        <v>31</v>
      </c>
      <c r="J928" s="53" t="s">
        <v>48</v>
      </c>
      <c r="K928" s="53" t="s">
        <v>298</v>
      </c>
      <c r="L928" s="53" t="s">
        <v>30</v>
      </c>
      <c r="M928" s="53"/>
      <c r="N928" s="53" t="s">
        <v>55</v>
      </c>
      <c r="O928" s="53" t="s">
        <v>23</v>
      </c>
      <c r="P928" s="53" t="s">
        <v>13</v>
      </c>
      <c r="Q928" s="53" t="s">
        <v>169</v>
      </c>
      <c r="R928" s="53"/>
      <c r="S928" s="53"/>
      <c r="T928" s="53"/>
      <c r="U928" s="53"/>
      <c r="V928" s="56">
        <v>0</v>
      </c>
      <c r="W928" s="53"/>
      <c r="X928" s="53" t="s">
        <v>330</v>
      </c>
      <c r="Y928" s="53" t="s">
        <v>331</v>
      </c>
    </row>
    <row r="929" spans="1:25" x14ac:dyDescent="0.3">
      <c r="A929" s="53" t="s">
        <v>23</v>
      </c>
      <c r="B929" s="54">
        <v>2021</v>
      </c>
      <c r="C929" s="54">
        <v>7</v>
      </c>
      <c r="D929" s="53" t="s">
        <v>82</v>
      </c>
      <c r="E929" s="53" t="s">
        <v>329</v>
      </c>
      <c r="F929" s="55">
        <v>44226</v>
      </c>
      <c r="G929" s="55">
        <v>44232</v>
      </c>
      <c r="H929" s="54">
        <v>560</v>
      </c>
      <c r="I929" s="53" t="s">
        <v>31</v>
      </c>
      <c r="J929" s="53" t="s">
        <v>48</v>
      </c>
      <c r="K929" s="53" t="s">
        <v>128</v>
      </c>
      <c r="L929" s="53" t="s">
        <v>30</v>
      </c>
      <c r="M929" s="53"/>
      <c r="N929" s="53" t="s">
        <v>55</v>
      </c>
      <c r="O929" s="53" t="s">
        <v>23</v>
      </c>
      <c r="P929" s="53" t="s">
        <v>13</v>
      </c>
      <c r="Q929" s="53" t="s">
        <v>169</v>
      </c>
      <c r="R929" s="53"/>
      <c r="S929" s="53"/>
      <c r="T929" s="53"/>
      <c r="U929" s="53"/>
      <c r="V929" s="56">
        <v>0</v>
      </c>
      <c r="W929" s="53"/>
      <c r="X929" s="53" t="s">
        <v>330</v>
      </c>
      <c r="Y929" s="53" t="s">
        <v>331</v>
      </c>
    </row>
    <row r="930" spans="1:25" x14ac:dyDescent="0.3">
      <c r="A930" s="53" t="s">
        <v>23</v>
      </c>
      <c r="B930" s="54">
        <v>2021</v>
      </c>
      <c r="C930" s="54">
        <v>7</v>
      </c>
      <c r="D930" s="53" t="s">
        <v>82</v>
      </c>
      <c r="E930" s="53" t="s">
        <v>329</v>
      </c>
      <c r="F930" s="55">
        <v>44226</v>
      </c>
      <c r="G930" s="55">
        <v>44232</v>
      </c>
      <c r="H930" s="54">
        <v>561</v>
      </c>
      <c r="I930" s="53" t="s">
        <v>31</v>
      </c>
      <c r="J930" s="53" t="s">
        <v>48</v>
      </c>
      <c r="K930" s="53" t="s">
        <v>299</v>
      </c>
      <c r="L930" s="53" t="s">
        <v>30</v>
      </c>
      <c r="M930" s="53"/>
      <c r="N930" s="53" t="s">
        <v>55</v>
      </c>
      <c r="O930" s="53" t="s">
        <v>23</v>
      </c>
      <c r="P930" s="53" t="s">
        <v>13</v>
      </c>
      <c r="Q930" s="53" t="s">
        <v>169</v>
      </c>
      <c r="R930" s="53"/>
      <c r="S930" s="53"/>
      <c r="T930" s="53"/>
      <c r="U930" s="53"/>
      <c r="V930" s="56">
        <v>0</v>
      </c>
      <c r="W930" s="53"/>
      <c r="X930" s="53" t="s">
        <v>330</v>
      </c>
      <c r="Y930" s="53" t="s">
        <v>331</v>
      </c>
    </row>
    <row r="931" spans="1:25" x14ac:dyDescent="0.3">
      <c r="A931" s="53" t="s">
        <v>23</v>
      </c>
      <c r="B931" s="54">
        <v>2021</v>
      </c>
      <c r="C931" s="54">
        <v>7</v>
      </c>
      <c r="D931" s="53" t="s">
        <v>82</v>
      </c>
      <c r="E931" s="53" t="s">
        <v>329</v>
      </c>
      <c r="F931" s="55">
        <v>44226</v>
      </c>
      <c r="G931" s="55">
        <v>44232</v>
      </c>
      <c r="H931" s="54">
        <v>562</v>
      </c>
      <c r="I931" s="53" t="s">
        <v>11</v>
      </c>
      <c r="J931" s="53" t="s">
        <v>48</v>
      </c>
      <c r="K931" s="53" t="s">
        <v>113</v>
      </c>
      <c r="L931" s="53" t="s">
        <v>30</v>
      </c>
      <c r="M931" s="53"/>
      <c r="N931" s="53" t="s">
        <v>55</v>
      </c>
      <c r="O931" s="53" t="s">
        <v>23</v>
      </c>
      <c r="P931" s="53" t="s">
        <v>13</v>
      </c>
      <c r="Q931" s="53" t="s">
        <v>169</v>
      </c>
      <c r="R931" s="53"/>
      <c r="S931" s="53"/>
      <c r="T931" s="53"/>
      <c r="U931" s="53"/>
      <c r="V931" s="56">
        <v>277.43</v>
      </c>
      <c r="W931" s="53"/>
      <c r="X931" s="53" t="s">
        <v>330</v>
      </c>
      <c r="Y931" s="53" t="s">
        <v>331</v>
      </c>
    </row>
    <row r="932" spans="1:25" x14ac:dyDescent="0.3">
      <c r="A932" s="53" t="s">
        <v>23</v>
      </c>
      <c r="B932" s="54">
        <v>2021</v>
      </c>
      <c r="C932" s="54">
        <v>7</v>
      </c>
      <c r="D932" s="53" t="s">
        <v>82</v>
      </c>
      <c r="E932" s="53" t="s">
        <v>329</v>
      </c>
      <c r="F932" s="55">
        <v>44226</v>
      </c>
      <c r="G932" s="55">
        <v>44232</v>
      </c>
      <c r="H932" s="54">
        <v>563</v>
      </c>
      <c r="I932" s="53" t="s">
        <v>11</v>
      </c>
      <c r="J932" s="53" t="s">
        <v>48</v>
      </c>
      <c r="K932" s="53" t="s">
        <v>123</v>
      </c>
      <c r="L932" s="53" t="s">
        <v>30</v>
      </c>
      <c r="M932" s="53"/>
      <c r="N932" s="53" t="s">
        <v>55</v>
      </c>
      <c r="O932" s="53" t="s">
        <v>23</v>
      </c>
      <c r="P932" s="53" t="s">
        <v>13</v>
      </c>
      <c r="Q932" s="53" t="s">
        <v>169</v>
      </c>
      <c r="R932" s="53"/>
      <c r="S932" s="53"/>
      <c r="T932" s="53"/>
      <c r="U932" s="53"/>
      <c r="V932" s="56">
        <v>3.11</v>
      </c>
      <c r="W932" s="53"/>
      <c r="X932" s="53" t="s">
        <v>330</v>
      </c>
      <c r="Y932" s="53" t="s">
        <v>331</v>
      </c>
    </row>
    <row r="933" spans="1:25" x14ac:dyDescent="0.3">
      <c r="A933" s="53" t="s">
        <v>23</v>
      </c>
      <c r="B933" s="54">
        <v>2021</v>
      </c>
      <c r="C933" s="54">
        <v>7</v>
      </c>
      <c r="D933" s="53" t="s">
        <v>82</v>
      </c>
      <c r="E933" s="53" t="s">
        <v>329</v>
      </c>
      <c r="F933" s="55">
        <v>44226</v>
      </c>
      <c r="G933" s="55">
        <v>44232</v>
      </c>
      <c r="H933" s="54">
        <v>564</v>
      </c>
      <c r="I933" s="53" t="s">
        <v>11</v>
      </c>
      <c r="J933" s="53" t="s">
        <v>48</v>
      </c>
      <c r="K933" s="53" t="s">
        <v>118</v>
      </c>
      <c r="L933" s="53" t="s">
        <v>30</v>
      </c>
      <c r="M933" s="53"/>
      <c r="N933" s="53" t="s">
        <v>55</v>
      </c>
      <c r="O933" s="53" t="s">
        <v>23</v>
      </c>
      <c r="P933" s="53" t="s">
        <v>13</v>
      </c>
      <c r="Q933" s="53" t="s">
        <v>169</v>
      </c>
      <c r="R933" s="53"/>
      <c r="S933" s="53"/>
      <c r="T933" s="53"/>
      <c r="U933" s="53"/>
      <c r="V933" s="56">
        <v>40.119999999999997</v>
      </c>
      <c r="W933" s="53"/>
      <c r="X933" s="53" t="s">
        <v>330</v>
      </c>
      <c r="Y933" s="53" t="s">
        <v>331</v>
      </c>
    </row>
    <row r="934" spans="1:25" x14ac:dyDescent="0.3">
      <c r="A934" s="53" t="s">
        <v>23</v>
      </c>
      <c r="B934" s="54">
        <v>2021</v>
      </c>
      <c r="C934" s="54">
        <v>7</v>
      </c>
      <c r="D934" s="53" t="s">
        <v>82</v>
      </c>
      <c r="E934" s="53" t="s">
        <v>329</v>
      </c>
      <c r="F934" s="55">
        <v>44226</v>
      </c>
      <c r="G934" s="55">
        <v>44232</v>
      </c>
      <c r="H934" s="54">
        <v>565</v>
      </c>
      <c r="I934" s="53" t="s">
        <v>11</v>
      </c>
      <c r="J934" s="53" t="s">
        <v>48</v>
      </c>
      <c r="K934" s="53" t="s">
        <v>121</v>
      </c>
      <c r="L934" s="53" t="s">
        <v>30</v>
      </c>
      <c r="M934" s="53"/>
      <c r="N934" s="53" t="s">
        <v>55</v>
      </c>
      <c r="O934" s="53" t="s">
        <v>23</v>
      </c>
      <c r="P934" s="53" t="s">
        <v>13</v>
      </c>
      <c r="Q934" s="53" t="s">
        <v>169</v>
      </c>
      <c r="R934" s="53"/>
      <c r="S934" s="53"/>
      <c r="T934" s="53"/>
      <c r="U934" s="53"/>
      <c r="V934" s="56">
        <v>20.79</v>
      </c>
      <c r="W934" s="53"/>
      <c r="X934" s="53" t="s">
        <v>330</v>
      </c>
      <c r="Y934" s="53" t="s">
        <v>331</v>
      </c>
    </row>
    <row r="935" spans="1:25" x14ac:dyDescent="0.3">
      <c r="A935" s="53" t="s">
        <v>23</v>
      </c>
      <c r="B935" s="54">
        <v>2021</v>
      </c>
      <c r="C935" s="54">
        <v>7</v>
      </c>
      <c r="D935" s="53" t="s">
        <v>82</v>
      </c>
      <c r="E935" s="53" t="s">
        <v>329</v>
      </c>
      <c r="F935" s="55">
        <v>44226</v>
      </c>
      <c r="G935" s="55">
        <v>44232</v>
      </c>
      <c r="H935" s="54">
        <v>566</v>
      </c>
      <c r="I935" s="53" t="s">
        <v>11</v>
      </c>
      <c r="J935" s="53" t="s">
        <v>48</v>
      </c>
      <c r="K935" s="53" t="s">
        <v>126</v>
      </c>
      <c r="L935" s="53" t="s">
        <v>30</v>
      </c>
      <c r="M935" s="53"/>
      <c r="N935" s="53" t="s">
        <v>55</v>
      </c>
      <c r="O935" s="53" t="s">
        <v>23</v>
      </c>
      <c r="P935" s="53" t="s">
        <v>13</v>
      </c>
      <c r="Q935" s="53" t="s">
        <v>169</v>
      </c>
      <c r="R935" s="53"/>
      <c r="S935" s="53"/>
      <c r="T935" s="53"/>
      <c r="U935" s="53"/>
      <c r="V935" s="56">
        <v>3.72</v>
      </c>
      <c r="W935" s="53"/>
      <c r="X935" s="53" t="s">
        <v>330</v>
      </c>
      <c r="Y935" s="53" t="s">
        <v>331</v>
      </c>
    </row>
    <row r="936" spans="1:25" x14ac:dyDescent="0.3">
      <c r="A936" s="53" t="s">
        <v>23</v>
      </c>
      <c r="B936" s="54">
        <v>2021</v>
      </c>
      <c r="C936" s="54">
        <v>7</v>
      </c>
      <c r="D936" s="53" t="s">
        <v>82</v>
      </c>
      <c r="E936" s="53" t="s">
        <v>329</v>
      </c>
      <c r="F936" s="55">
        <v>44226</v>
      </c>
      <c r="G936" s="55">
        <v>44232</v>
      </c>
      <c r="H936" s="54">
        <v>567</v>
      </c>
      <c r="I936" s="53" t="s">
        <v>11</v>
      </c>
      <c r="J936" s="53" t="s">
        <v>48</v>
      </c>
      <c r="K936" s="53" t="s">
        <v>135</v>
      </c>
      <c r="L936" s="53" t="s">
        <v>30</v>
      </c>
      <c r="M936" s="53"/>
      <c r="N936" s="53" t="s">
        <v>55</v>
      </c>
      <c r="O936" s="53" t="s">
        <v>23</v>
      </c>
      <c r="P936" s="53" t="s">
        <v>13</v>
      </c>
      <c r="Q936" s="53" t="s">
        <v>169</v>
      </c>
      <c r="R936" s="53"/>
      <c r="S936" s="53"/>
      <c r="T936" s="53"/>
      <c r="U936" s="53"/>
      <c r="V936" s="56">
        <v>30.92</v>
      </c>
      <c r="W936" s="53"/>
      <c r="X936" s="53" t="s">
        <v>330</v>
      </c>
      <c r="Y936" s="53" t="s">
        <v>331</v>
      </c>
    </row>
    <row r="937" spans="1:25" x14ac:dyDescent="0.3">
      <c r="A937" s="53" t="s">
        <v>23</v>
      </c>
      <c r="B937" s="54">
        <v>2021</v>
      </c>
      <c r="C937" s="54">
        <v>7</v>
      </c>
      <c r="D937" s="53" t="s">
        <v>82</v>
      </c>
      <c r="E937" s="53" t="s">
        <v>329</v>
      </c>
      <c r="F937" s="55">
        <v>44226</v>
      </c>
      <c r="G937" s="55">
        <v>44232</v>
      </c>
      <c r="H937" s="54">
        <v>568</v>
      </c>
      <c r="I937" s="53" t="s">
        <v>11</v>
      </c>
      <c r="J937" s="53" t="s">
        <v>48</v>
      </c>
      <c r="K937" s="53" t="s">
        <v>127</v>
      </c>
      <c r="L937" s="53" t="s">
        <v>30</v>
      </c>
      <c r="M937" s="53"/>
      <c r="N937" s="53" t="s">
        <v>55</v>
      </c>
      <c r="O937" s="53" t="s">
        <v>23</v>
      </c>
      <c r="P937" s="53" t="s">
        <v>13</v>
      </c>
      <c r="Q937" s="53" t="s">
        <v>169</v>
      </c>
      <c r="R937" s="53"/>
      <c r="S937" s="53"/>
      <c r="T937" s="53"/>
      <c r="U937" s="53"/>
      <c r="V937" s="56">
        <v>1.69</v>
      </c>
      <c r="W937" s="53"/>
      <c r="X937" s="53" t="s">
        <v>330</v>
      </c>
      <c r="Y937" s="53" t="s">
        <v>331</v>
      </c>
    </row>
    <row r="938" spans="1:25" x14ac:dyDescent="0.3">
      <c r="A938" s="53" t="s">
        <v>23</v>
      </c>
      <c r="B938" s="54">
        <v>2021</v>
      </c>
      <c r="C938" s="54">
        <v>7</v>
      </c>
      <c r="D938" s="53" t="s">
        <v>82</v>
      </c>
      <c r="E938" s="53" t="s">
        <v>329</v>
      </c>
      <c r="F938" s="55">
        <v>44226</v>
      </c>
      <c r="G938" s="55">
        <v>44232</v>
      </c>
      <c r="H938" s="54">
        <v>569</v>
      </c>
      <c r="I938" s="53" t="s">
        <v>11</v>
      </c>
      <c r="J938" s="53" t="s">
        <v>48</v>
      </c>
      <c r="K938" s="53" t="s">
        <v>298</v>
      </c>
      <c r="L938" s="53" t="s">
        <v>30</v>
      </c>
      <c r="M938" s="53"/>
      <c r="N938" s="53" t="s">
        <v>55</v>
      </c>
      <c r="O938" s="53" t="s">
        <v>23</v>
      </c>
      <c r="P938" s="53" t="s">
        <v>13</v>
      </c>
      <c r="Q938" s="53" t="s">
        <v>169</v>
      </c>
      <c r="R938" s="53"/>
      <c r="S938" s="53"/>
      <c r="T938" s="53"/>
      <c r="U938" s="53"/>
      <c r="V938" s="56">
        <v>0</v>
      </c>
      <c r="W938" s="53"/>
      <c r="X938" s="53" t="s">
        <v>330</v>
      </c>
      <c r="Y938" s="53" t="s">
        <v>331</v>
      </c>
    </row>
    <row r="939" spans="1:25" x14ac:dyDescent="0.3">
      <c r="A939" s="53" t="s">
        <v>23</v>
      </c>
      <c r="B939" s="54">
        <v>2021</v>
      </c>
      <c r="C939" s="54">
        <v>7</v>
      </c>
      <c r="D939" s="53" t="s">
        <v>82</v>
      </c>
      <c r="E939" s="53" t="s">
        <v>329</v>
      </c>
      <c r="F939" s="55">
        <v>44226</v>
      </c>
      <c r="G939" s="55">
        <v>44232</v>
      </c>
      <c r="H939" s="54">
        <v>570</v>
      </c>
      <c r="I939" s="53" t="s">
        <v>11</v>
      </c>
      <c r="J939" s="53" t="s">
        <v>48</v>
      </c>
      <c r="K939" s="53" t="s">
        <v>128</v>
      </c>
      <c r="L939" s="53" t="s">
        <v>30</v>
      </c>
      <c r="M939" s="53"/>
      <c r="N939" s="53" t="s">
        <v>55</v>
      </c>
      <c r="O939" s="53" t="s">
        <v>23</v>
      </c>
      <c r="P939" s="53" t="s">
        <v>13</v>
      </c>
      <c r="Q939" s="53" t="s">
        <v>169</v>
      </c>
      <c r="R939" s="53"/>
      <c r="S939" s="53"/>
      <c r="T939" s="53"/>
      <c r="U939" s="53"/>
      <c r="V939" s="56">
        <v>0</v>
      </c>
      <c r="W939" s="53"/>
      <c r="X939" s="53" t="s">
        <v>330</v>
      </c>
      <c r="Y939" s="53" t="s">
        <v>331</v>
      </c>
    </row>
    <row r="940" spans="1:25" x14ac:dyDescent="0.3">
      <c r="A940" s="53" t="s">
        <v>23</v>
      </c>
      <c r="B940" s="54">
        <v>2021</v>
      </c>
      <c r="C940" s="54">
        <v>7</v>
      </c>
      <c r="D940" s="53" t="s">
        <v>82</v>
      </c>
      <c r="E940" s="53" t="s">
        <v>329</v>
      </c>
      <c r="F940" s="55">
        <v>44226</v>
      </c>
      <c r="G940" s="55">
        <v>44232</v>
      </c>
      <c r="H940" s="54">
        <v>571</v>
      </c>
      <c r="I940" s="53" t="s">
        <v>11</v>
      </c>
      <c r="J940" s="53" t="s">
        <v>48</v>
      </c>
      <c r="K940" s="53" t="s">
        <v>299</v>
      </c>
      <c r="L940" s="53" t="s">
        <v>30</v>
      </c>
      <c r="M940" s="53"/>
      <c r="N940" s="53" t="s">
        <v>55</v>
      </c>
      <c r="O940" s="53" t="s">
        <v>23</v>
      </c>
      <c r="P940" s="53" t="s">
        <v>13</v>
      </c>
      <c r="Q940" s="53" t="s">
        <v>169</v>
      </c>
      <c r="R940" s="53"/>
      <c r="S940" s="53"/>
      <c r="T940" s="53"/>
      <c r="U940" s="53"/>
      <c r="V940" s="56">
        <v>0</v>
      </c>
      <c r="W940" s="53"/>
      <c r="X940" s="53" t="s">
        <v>330</v>
      </c>
      <c r="Y940" s="53" t="s">
        <v>331</v>
      </c>
    </row>
    <row r="941" spans="1:25" x14ac:dyDescent="0.3">
      <c r="A941" s="53" t="s">
        <v>23</v>
      </c>
      <c r="B941" s="54">
        <v>2021</v>
      </c>
      <c r="C941" s="54">
        <v>7</v>
      </c>
      <c r="D941" s="53" t="s">
        <v>82</v>
      </c>
      <c r="E941" s="53" t="s">
        <v>329</v>
      </c>
      <c r="F941" s="55">
        <v>44226</v>
      </c>
      <c r="G941" s="55">
        <v>44232</v>
      </c>
      <c r="H941" s="54">
        <v>810</v>
      </c>
      <c r="I941" s="53" t="s">
        <v>31</v>
      </c>
      <c r="J941" s="53"/>
      <c r="K941" s="53" t="s">
        <v>25</v>
      </c>
      <c r="L941" s="53" t="s">
        <v>28</v>
      </c>
      <c r="M941" s="53"/>
      <c r="N941" s="53"/>
      <c r="O941" s="53"/>
      <c r="P941" s="53" t="s">
        <v>13</v>
      </c>
      <c r="Q941" s="53"/>
      <c r="R941" s="53"/>
      <c r="S941" s="53"/>
      <c r="T941" s="53"/>
      <c r="U941" s="53"/>
      <c r="V941" s="56">
        <v>-1175.26</v>
      </c>
      <c r="W941" s="53"/>
      <c r="X941" s="53" t="s">
        <v>41</v>
      </c>
      <c r="Y941" s="53" t="s">
        <v>331</v>
      </c>
    </row>
    <row r="942" spans="1:25" x14ac:dyDescent="0.3">
      <c r="A942" s="53" t="s">
        <v>23</v>
      </c>
      <c r="B942" s="54">
        <v>2021</v>
      </c>
      <c r="C942" s="54">
        <v>7</v>
      </c>
      <c r="D942" s="53" t="s">
        <v>82</v>
      </c>
      <c r="E942" s="53" t="s">
        <v>329</v>
      </c>
      <c r="F942" s="55">
        <v>44226</v>
      </c>
      <c r="G942" s="55">
        <v>44232</v>
      </c>
      <c r="H942" s="54">
        <v>812</v>
      </c>
      <c r="I942" s="53" t="s">
        <v>11</v>
      </c>
      <c r="J942" s="53"/>
      <c r="K942" s="53" t="s">
        <v>25</v>
      </c>
      <c r="L942" s="53" t="s">
        <v>28</v>
      </c>
      <c r="M942" s="53"/>
      <c r="N942" s="53"/>
      <c r="O942" s="53"/>
      <c r="P942" s="53" t="s">
        <v>13</v>
      </c>
      <c r="Q942" s="53"/>
      <c r="R942" s="53"/>
      <c r="S942" s="53"/>
      <c r="T942" s="53"/>
      <c r="U942" s="53"/>
      <c r="V942" s="56">
        <v>-377.78</v>
      </c>
      <c r="W942" s="53"/>
      <c r="X942" s="53" t="s">
        <v>41</v>
      </c>
      <c r="Y942" s="53" t="s">
        <v>331</v>
      </c>
    </row>
    <row r="943" spans="1:25" x14ac:dyDescent="0.3">
      <c r="A943" s="57" t="s">
        <v>23</v>
      </c>
      <c r="B943" s="58">
        <v>2021</v>
      </c>
      <c r="C943" s="58">
        <v>8</v>
      </c>
      <c r="D943" s="57" t="s">
        <v>141</v>
      </c>
      <c r="E943" s="57" t="s">
        <v>334</v>
      </c>
      <c r="F943" s="59">
        <v>44230</v>
      </c>
      <c r="G943" s="59">
        <v>44237</v>
      </c>
      <c r="H943" s="58">
        <v>13</v>
      </c>
      <c r="I943" s="57" t="s">
        <v>31</v>
      </c>
      <c r="J943" s="57" t="s">
        <v>21</v>
      </c>
      <c r="K943" s="57" t="s">
        <v>136</v>
      </c>
      <c r="L943" s="57" t="s">
        <v>38</v>
      </c>
      <c r="M943" s="57"/>
      <c r="N943" s="57"/>
      <c r="O943" s="57" t="s">
        <v>23</v>
      </c>
      <c r="P943" s="57" t="s">
        <v>13</v>
      </c>
      <c r="Q943" s="57" t="s">
        <v>169</v>
      </c>
      <c r="R943" s="57"/>
      <c r="S943" s="57"/>
      <c r="T943" s="57"/>
      <c r="U943" s="57"/>
      <c r="V943" s="60">
        <v>11143.71</v>
      </c>
      <c r="W943" s="57" t="s">
        <v>301</v>
      </c>
      <c r="X943" s="57" t="s">
        <v>138</v>
      </c>
      <c r="Y943" s="57" t="s">
        <v>137</v>
      </c>
    </row>
    <row r="944" spans="1:25" x14ac:dyDescent="0.3">
      <c r="A944" s="57" t="s">
        <v>23</v>
      </c>
      <c r="B944" s="58">
        <v>2021</v>
      </c>
      <c r="C944" s="58">
        <v>8</v>
      </c>
      <c r="D944" s="57" t="s">
        <v>141</v>
      </c>
      <c r="E944" s="57" t="s">
        <v>334</v>
      </c>
      <c r="F944" s="59">
        <v>44230</v>
      </c>
      <c r="G944" s="59">
        <v>44237</v>
      </c>
      <c r="H944" s="58">
        <v>15</v>
      </c>
      <c r="I944" s="57" t="s">
        <v>31</v>
      </c>
      <c r="J944" s="57"/>
      <c r="K944" s="57" t="s">
        <v>25</v>
      </c>
      <c r="L944" s="57" t="s">
        <v>28</v>
      </c>
      <c r="M944" s="57"/>
      <c r="N944" s="57"/>
      <c r="O944" s="57" t="s">
        <v>23</v>
      </c>
      <c r="P944" s="57" t="s">
        <v>13</v>
      </c>
      <c r="Q944" s="57" t="s">
        <v>169</v>
      </c>
      <c r="R944" s="57"/>
      <c r="S944" s="57"/>
      <c r="T944" s="57"/>
      <c r="U944" s="57"/>
      <c r="V944" s="60">
        <v>-11143.71</v>
      </c>
      <c r="W944" s="57"/>
      <c r="X944" s="57" t="s">
        <v>41</v>
      </c>
      <c r="Y944" s="57" t="s">
        <v>137</v>
      </c>
    </row>
    <row r="945" spans="1:25" x14ac:dyDescent="0.3">
      <c r="A945" s="57" t="s">
        <v>23</v>
      </c>
      <c r="B945" s="58">
        <v>2021</v>
      </c>
      <c r="C945" s="58">
        <v>8</v>
      </c>
      <c r="D945" s="57" t="s">
        <v>81</v>
      </c>
      <c r="E945" s="57" t="s">
        <v>335</v>
      </c>
      <c r="F945" s="59">
        <v>44232</v>
      </c>
      <c r="G945" s="59">
        <v>44232</v>
      </c>
      <c r="H945" s="58">
        <v>5</v>
      </c>
      <c r="I945" s="57" t="s">
        <v>31</v>
      </c>
      <c r="J945" s="57"/>
      <c r="K945" s="57" t="s">
        <v>76</v>
      </c>
      <c r="L945" s="57" t="s">
        <v>38</v>
      </c>
      <c r="M945" s="57"/>
      <c r="N945" s="57" t="s">
        <v>20</v>
      </c>
      <c r="O945" s="57" t="s">
        <v>23</v>
      </c>
      <c r="P945" s="57" t="s">
        <v>13</v>
      </c>
      <c r="Q945" s="57" t="s">
        <v>169</v>
      </c>
      <c r="R945" s="57"/>
      <c r="S945" s="57"/>
      <c r="T945" s="57"/>
      <c r="U945" s="57"/>
      <c r="V945" s="60">
        <v>-11173.71</v>
      </c>
      <c r="W945" s="57" t="s">
        <v>336</v>
      </c>
      <c r="X945" s="57" t="s">
        <v>337</v>
      </c>
      <c r="Y945" s="57" t="s">
        <v>77</v>
      </c>
    </row>
    <row r="946" spans="1:25" x14ac:dyDescent="0.3">
      <c r="A946" s="57" t="s">
        <v>23</v>
      </c>
      <c r="B946" s="58">
        <v>2021</v>
      </c>
      <c r="C946" s="58">
        <v>8</v>
      </c>
      <c r="D946" s="57" t="s">
        <v>81</v>
      </c>
      <c r="E946" s="57" t="s">
        <v>335</v>
      </c>
      <c r="F946" s="59">
        <v>44232</v>
      </c>
      <c r="G946" s="59">
        <v>44232</v>
      </c>
      <c r="H946" s="58">
        <v>25</v>
      </c>
      <c r="I946" s="57" t="s">
        <v>31</v>
      </c>
      <c r="J946" s="57"/>
      <c r="K946" s="57" t="s">
        <v>25</v>
      </c>
      <c r="L946" s="57" t="s">
        <v>28</v>
      </c>
      <c r="M946" s="57"/>
      <c r="N946" s="57"/>
      <c r="O946" s="57"/>
      <c r="P946" s="57" t="s">
        <v>13</v>
      </c>
      <c r="Q946" s="57"/>
      <c r="R946" s="57"/>
      <c r="S946" s="57"/>
      <c r="T946" s="57"/>
      <c r="U946" s="57"/>
      <c r="V946" s="60">
        <v>1805.14</v>
      </c>
      <c r="W946" s="57" t="s">
        <v>336</v>
      </c>
      <c r="X946" s="57" t="s">
        <v>337</v>
      </c>
      <c r="Y946" s="57" t="s">
        <v>77</v>
      </c>
    </row>
    <row r="947" spans="1:25" x14ac:dyDescent="0.3">
      <c r="A947" s="57" t="s">
        <v>23</v>
      </c>
      <c r="B947" s="58">
        <v>2021</v>
      </c>
      <c r="C947" s="58">
        <v>8</v>
      </c>
      <c r="D947" s="57" t="s">
        <v>81</v>
      </c>
      <c r="E947" s="57" t="s">
        <v>335</v>
      </c>
      <c r="F947" s="59">
        <v>44232</v>
      </c>
      <c r="G947" s="59">
        <v>44232</v>
      </c>
      <c r="H947" s="58">
        <v>31</v>
      </c>
      <c r="I947" s="57" t="s">
        <v>31</v>
      </c>
      <c r="J947" s="57"/>
      <c r="K947" s="57" t="s">
        <v>25</v>
      </c>
      <c r="L947" s="57" t="s">
        <v>28</v>
      </c>
      <c r="M947" s="57"/>
      <c r="N947" s="57"/>
      <c r="O947" s="57"/>
      <c r="P947" s="57" t="s">
        <v>13</v>
      </c>
      <c r="Q947" s="57"/>
      <c r="R947" s="57"/>
      <c r="S947" s="57"/>
      <c r="T947" s="57"/>
      <c r="U947" s="57"/>
      <c r="V947" s="60">
        <v>11173.71</v>
      </c>
      <c r="W947" s="57" t="s">
        <v>336</v>
      </c>
      <c r="X947" s="57" t="s">
        <v>337</v>
      </c>
      <c r="Y947" s="57" t="s">
        <v>77</v>
      </c>
    </row>
    <row r="948" spans="1:25" x14ac:dyDescent="0.3">
      <c r="A948" s="57" t="s">
        <v>23</v>
      </c>
      <c r="B948" s="58">
        <v>2021</v>
      </c>
      <c r="C948" s="58">
        <v>8</v>
      </c>
      <c r="D948" s="57" t="s">
        <v>81</v>
      </c>
      <c r="E948" s="57" t="s">
        <v>335</v>
      </c>
      <c r="F948" s="59">
        <v>44232</v>
      </c>
      <c r="G948" s="59">
        <v>44232</v>
      </c>
      <c r="H948" s="58">
        <v>33</v>
      </c>
      <c r="I948" s="57" t="s">
        <v>31</v>
      </c>
      <c r="J948" s="57"/>
      <c r="K948" s="57" t="s">
        <v>76</v>
      </c>
      <c r="L948" s="57" t="s">
        <v>38</v>
      </c>
      <c r="M948" s="57"/>
      <c r="N948" s="57" t="s">
        <v>55</v>
      </c>
      <c r="O948" s="57" t="s">
        <v>23</v>
      </c>
      <c r="P948" s="57" t="s">
        <v>13</v>
      </c>
      <c r="Q948" s="57" t="s">
        <v>169</v>
      </c>
      <c r="R948" s="57"/>
      <c r="S948" s="57"/>
      <c r="T948" s="57"/>
      <c r="U948" s="57"/>
      <c r="V948" s="60">
        <v>-1805.14</v>
      </c>
      <c r="W948" s="57" t="s">
        <v>336</v>
      </c>
      <c r="X948" s="57" t="s">
        <v>337</v>
      </c>
      <c r="Y948" s="57" t="s">
        <v>77</v>
      </c>
    </row>
    <row r="949" spans="1:25" x14ac:dyDescent="0.3">
      <c r="A949" s="57" t="s">
        <v>23</v>
      </c>
      <c r="B949" s="58">
        <v>2021</v>
      </c>
      <c r="C949" s="58">
        <v>8</v>
      </c>
      <c r="D949" s="57" t="s">
        <v>82</v>
      </c>
      <c r="E949" s="57" t="s">
        <v>338</v>
      </c>
      <c r="F949" s="59">
        <v>44255</v>
      </c>
      <c r="G949" s="59">
        <v>44258</v>
      </c>
      <c r="H949" s="58">
        <v>387</v>
      </c>
      <c r="I949" s="57" t="s">
        <v>31</v>
      </c>
      <c r="J949" s="57" t="s">
        <v>48</v>
      </c>
      <c r="K949" s="57" t="s">
        <v>113</v>
      </c>
      <c r="L949" s="57" t="s">
        <v>30</v>
      </c>
      <c r="M949" s="57"/>
      <c r="N949" s="57" t="s">
        <v>55</v>
      </c>
      <c r="O949" s="57" t="s">
        <v>23</v>
      </c>
      <c r="P949" s="57" t="s">
        <v>13</v>
      </c>
      <c r="Q949" s="57" t="s">
        <v>169</v>
      </c>
      <c r="R949" s="57"/>
      <c r="S949" s="57"/>
      <c r="T949" s="57"/>
      <c r="U949" s="57"/>
      <c r="V949" s="60">
        <v>576.42999999999995</v>
      </c>
      <c r="W949" s="57"/>
      <c r="X949" s="57" t="s">
        <v>339</v>
      </c>
      <c r="Y949" s="57" t="s">
        <v>340</v>
      </c>
    </row>
    <row r="950" spans="1:25" x14ac:dyDescent="0.3">
      <c r="A950" s="57" t="s">
        <v>23</v>
      </c>
      <c r="B950" s="58">
        <v>2021</v>
      </c>
      <c r="C950" s="58">
        <v>8</v>
      </c>
      <c r="D950" s="57" t="s">
        <v>82</v>
      </c>
      <c r="E950" s="57" t="s">
        <v>338</v>
      </c>
      <c r="F950" s="59">
        <v>44255</v>
      </c>
      <c r="G950" s="59">
        <v>44258</v>
      </c>
      <c r="H950" s="58">
        <v>388</v>
      </c>
      <c r="I950" s="57" t="s">
        <v>31</v>
      </c>
      <c r="J950" s="57" t="s">
        <v>48</v>
      </c>
      <c r="K950" s="57" t="s">
        <v>123</v>
      </c>
      <c r="L950" s="57" t="s">
        <v>30</v>
      </c>
      <c r="M950" s="57"/>
      <c r="N950" s="57" t="s">
        <v>55</v>
      </c>
      <c r="O950" s="57" t="s">
        <v>23</v>
      </c>
      <c r="P950" s="57" t="s">
        <v>13</v>
      </c>
      <c r="Q950" s="57" t="s">
        <v>169</v>
      </c>
      <c r="R950" s="57"/>
      <c r="S950" s="57"/>
      <c r="T950" s="57"/>
      <c r="U950" s="57"/>
      <c r="V950" s="60">
        <v>6.46</v>
      </c>
      <c r="W950" s="57"/>
      <c r="X950" s="57" t="s">
        <v>339</v>
      </c>
      <c r="Y950" s="57" t="s">
        <v>340</v>
      </c>
    </row>
    <row r="951" spans="1:25" x14ac:dyDescent="0.3">
      <c r="A951" s="57" t="s">
        <v>23</v>
      </c>
      <c r="B951" s="58">
        <v>2021</v>
      </c>
      <c r="C951" s="58">
        <v>8</v>
      </c>
      <c r="D951" s="57" t="s">
        <v>82</v>
      </c>
      <c r="E951" s="57" t="s">
        <v>338</v>
      </c>
      <c r="F951" s="59">
        <v>44255</v>
      </c>
      <c r="G951" s="59">
        <v>44258</v>
      </c>
      <c r="H951" s="58">
        <v>389</v>
      </c>
      <c r="I951" s="57" t="s">
        <v>31</v>
      </c>
      <c r="J951" s="57" t="s">
        <v>48</v>
      </c>
      <c r="K951" s="57" t="s">
        <v>118</v>
      </c>
      <c r="L951" s="57" t="s">
        <v>30</v>
      </c>
      <c r="M951" s="57"/>
      <c r="N951" s="57" t="s">
        <v>55</v>
      </c>
      <c r="O951" s="57" t="s">
        <v>23</v>
      </c>
      <c r="P951" s="57" t="s">
        <v>13</v>
      </c>
      <c r="Q951" s="57" t="s">
        <v>169</v>
      </c>
      <c r="R951" s="57"/>
      <c r="S951" s="57"/>
      <c r="T951" s="57"/>
      <c r="U951" s="57"/>
      <c r="V951" s="60">
        <v>83.35</v>
      </c>
      <c r="W951" s="57"/>
      <c r="X951" s="57" t="s">
        <v>339</v>
      </c>
      <c r="Y951" s="57" t="s">
        <v>340</v>
      </c>
    </row>
    <row r="952" spans="1:25" x14ac:dyDescent="0.3">
      <c r="A952" s="57" t="s">
        <v>23</v>
      </c>
      <c r="B952" s="58">
        <v>2021</v>
      </c>
      <c r="C952" s="58">
        <v>8</v>
      </c>
      <c r="D952" s="57" t="s">
        <v>82</v>
      </c>
      <c r="E952" s="57" t="s">
        <v>338</v>
      </c>
      <c r="F952" s="59">
        <v>44255</v>
      </c>
      <c r="G952" s="59">
        <v>44258</v>
      </c>
      <c r="H952" s="58">
        <v>390</v>
      </c>
      <c r="I952" s="57" t="s">
        <v>31</v>
      </c>
      <c r="J952" s="57" t="s">
        <v>48</v>
      </c>
      <c r="K952" s="57" t="s">
        <v>121</v>
      </c>
      <c r="L952" s="57" t="s">
        <v>30</v>
      </c>
      <c r="M952" s="57"/>
      <c r="N952" s="57" t="s">
        <v>55</v>
      </c>
      <c r="O952" s="57" t="s">
        <v>23</v>
      </c>
      <c r="P952" s="57" t="s">
        <v>13</v>
      </c>
      <c r="Q952" s="57" t="s">
        <v>169</v>
      </c>
      <c r="R952" s="57"/>
      <c r="S952" s="57"/>
      <c r="T952" s="57"/>
      <c r="U952" s="57"/>
      <c r="V952" s="60">
        <v>43.52</v>
      </c>
      <c r="W952" s="57"/>
      <c r="X952" s="57" t="s">
        <v>339</v>
      </c>
      <c r="Y952" s="57" t="s">
        <v>340</v>
      </c>
    </row>
    <row r="953" spans="1:25" x14ac:dyDescent="0.3">
      <c r="A953" s="57" t="s">
        <v>23</v>
      </c>
      <c r="B953" s="58">
        <v>2021</v>
      </c>
      <c r="C953" s="58">
        <v>8</v>
      </c>
      <c r="D953" s="57" t="s">
        <v>82</v>
      </c>
      <c r="E953" s="57" t="s">
        <v>338</v>
      </c>
      <c r="F953" s="59">
        <v>44255</v>
      </c>
      <c r="G953" s="59">
        <v>44258</v>
      </c>
      <c r="H953" s="58">
        <v>391</v>
      </c>
      <c r="I953" s="57" t="s">
        <v>31</v>
      </c>
      <c r="J953" s="57" t="s">
        <v>48</v>
      </c>
      <c r="K953" s="57" t="s">
        <v>126</v>
      </c>
      <c r="L953" s="57" t="s">
        <v>30</v>
      </c>
      <c r="M953" s="57"/>
      <c r="N953" s="57" t="s">
        <v>55</v>
      </c>
      <c r="O953" s="57" t="s">
        <v>23</v>
      </c>
      <c r="P953" s="57" t="s">
        <v>13</v>
      </c>
      <c r="Q953" s="57" t="s">
        <v>169</v>
      </c>
      <c r="R953" s="57"/>
      <c r="S953" s="57"/>
      <c r="T953" s="57"/>
      <c r="U953" s="57"/>
      <c r="V953" s="60">
        <v>7.72</v>
      </c>
      <c r="W953" s="57"/>
      <c r="X953" s="57" t="s">
        <v>339</v>
      </c>
      <c r="Y953" s="57" t="s">
        <v>340</v>
      </c>
    </row>
    <row r="954" spans="1:25" x14ac:dyDescent="0.3">
      <c r="A954" s="57" t="s">
        <v>23</v>
      </c>
      <c r="B954" s="58">
        <v>2021</v>
      </c>
      <c r="C954" s="58">
        <v>8</v>
      </c>
      <c r="D954" s="57" t="s">
        <v>82</v>
      </c>
      <c r="E954" s="57" t="s">
        <v>338</v>
      </c>
      <c r="F954" s="59">
        <v>44255</v>
      </c>
      <c r="G954" s="59">
        <v>44258</v>
      </c>
      <c r="H954" s="58">
        <v>392</v>
      </c>
      <c r="I954" s="57" t="s">
        <v>31</v>
      </c>
      <c r="J954" s="57" t="s">
        <v>48</v>
      </c>
      <c r="K954" s="57" t="s">
        <v>135</v>
      </c>
      <c r="L954" s="57" t="s">
        <v>30</v>
      </c>
      <c r="M954" s="57"/>
      <c r="N954" s="57" t="s">
        <v>55</v>
      </c>
      <c r="O954" s="57" t="s">
        <v>23</v>
      </c>
      <c r="P954" s="57" t="s">
        <v>13</v>
      </c>
      <c r="Q954" s="57" t="s">
        <v>169</v>
      </c>
      <c r="R954" s="57"/>
      <c r="S954" s="57"/>
      <c r="T954" s="57"/>
      <c r="U954" s="57"/>
      <c r="V954" s="60">
        <v>64.23</v>
      </c>
      <c r="W954" s="57"/>
      <c r="X954" s="57" t="s">
        <v>339</v>
      </c>
      <c r="Y954" s="57" t="s">
        <v>340</v>
      </c>
    </row>
    <row r="955" spans="1:25" x14ac:dyDescent="0.3">
      <c r="A955" s="57" t="s">
        <v>23</v>
      </c>
      <c r="B955" s="58">
        <v>2021</v>
      </c>
      <c r="C955" s="58">
        <v>8</v>
      </c>
      <c r="D955" s="57" t="s">
        <v>82</v>
      </c>
      <c r="E955" s="57" t="s">
        <v>338</v>
      </c>
      <c r="F955" s="59">
        <v>44255</v>
      </c>
      <c r="G955" s="59">
        <v>44258</v>
      </c>
      <c r="H955" s="58">
        <v>393</v>
      </c>
      <c r="I955" s="57" t="s">
        <v>31</v>
      </c>
      <c r="J955" s="57" t="s">
        <v>48</v>
      </c>
      <c r="K955" s="57" t="s">
        <v>127</v>
      </c>
      <c r="L955" s="57" t="s">
        <v>30</v>
      </c>
      <c r="M955" s="57"/>
      <c r="N955" s="57" t="s">
        <v>55</v>
      </c>
      <c r="O955" s="57" t="s">
        <v>23</v>
      </c>
      <c r="P955" s="57" t="s">
        <v>13</v>
      </c>
      <c r="Q955" s="57" t="s">
        <v>169</v>
      </c>
      <c r="R955" s="57"/>
      <c r="S955" s="57"/>
      <c r="T955" s="57"/>
      <c r="U955" s="57"/>
      <c r="V955" s="60">
        <v>3.52</v>
      </c>
      <c r="W955" s="57"/>
      <c r="X955" s="57" t="s">
        <v>339</v>
      </c>
      <c r="Y955" s="57" t="s">
        <v>340</v>
      </c>
    </row>
    <row r="956" spans="1:25" x14ac:dyDescent="0.3">
      <c r="A956" s="57" t="s">
        <v>23</v>
      </c>
      <c r="B956" s="58">
        <v>2021</v>
      </c>
      <c r="C956" s="58">
        <v>8</v>
      </c>
      <c r="D956" s="57" t="s">
        <v>82</v>
      </c>
      <c r="E956" s="57" t="s">
        <v>338</v>
      </c>
      <c r="F956" s="59">
        <v>44255</v>
      </c>
      <c r="G956" s="59">
        <v>44258</v>
      </c>
      <c r="H956" s="58">
        <v>394</v>
      </c>
      <c r="I956" s="57" t="s">
        <v>11</v>
      </c>
      <c r="J956" s="57" t="s">
        <v>48</v>
      </c>
      <c r="K956" s="57" t="s">
        <v>113</v>
      </c>
      <c r="L956" s="57" t="s">
        <v>30</v>
      </c>
      <c r="M956" s="57"/>
      <c r="N956" s="57" t="s">
        <v>55</v>
      </c>
      <c r="O956" s="57" t="s">
        <v>23</v>
      </c>
      <c r="P956" s="57" t="s">
        <v>13</v>
      </c>
      <c r="Q956" s="57" t="s">
        <v>169</v>
      </c>
      <c r="R956" s="57"/>
      <c r="S956" s="57"/>
      <c r="T956" s="57"/>
      <c r="U956" s="57"/>
      <c r="V956" s="60">
        <v>194.2</v>
      </c>
      <c r="W956" s="57"/>
      <c r="X956" s="57" t="s">
        <v>339</v>
      </c>
      <c r="Y956" s="57" t="s">
        <v>340</v>
      </c>
    </row>
    <row r="957" spans="1:25" x14ac:dyDescent="0.3">
      <c r="A957" s="57" t="s">
        <v>23</v>
      </c>
      <c r="B957" s="58">
        <v>2021</v>
      </c>
      <c r="C957" s="58">
        <v>8</v>
      </c>
      <c r="D957" s="57" t="s">
        <v>82</v>
      </c>
      <c r="E957" s="57" t="s">
        <v>338</v>
      </c>
      <c r="F957" s="59">
        <v>44255</v>
      </c>
      <c r="G957" s="59">
        <v>44258</v>
      </c>
      <c r="H957" s="58">
        <v>395</v>
      </c>
      <c r="I957" s="57" t="s">
        <v>11</v>
      </c>
      <c r="J957" s="57" t="s">
        <v>48</v>
      </c>
      <c r="K957" s="57" t="s">
        <v>123</v>
      </c>
      <c r="L957" s="57" t="s">
        <v>30</v>
      </c>
      <c r="M957" s="57"/>
      <c r="N957" s="57" t="s">
        <v>55</v>
      </c>
      <c r="O957" s="57" t="s">
        <v>23</v>
      </c>
      <c r="P957" s="57" t="s">
        <v>13</v>
      </c>
      <c r="Q957" s="57" t="s">
        <v>169</v>
      </c>
      <c r="R957" s="57"/>
      <c r="S957" s="57"/>
      <c r="T957" s="57"/>
      <c r="U957" s="57"/>
      <c r="V957" s="60">
        <v>2.17</v>
      </c>
      <c r="W957" s="57"/>
      <c r="X957" s="57" t="s">
        <v>339</v>
      </c>
      <c r="Y957" s="57" t="s">
        <v>340</v>
      </c>
    </row>
    <row r="958" spans="1:25" x14ac:dyDescent="0.3">
      <c r="A958" s="57" t="s">
        <v>23</v>
      </c>
      <c r="B958" s="58">
        <v>2021</v>
      </c>
      <c r="C958" s="58">
        <v>8</v>
      </c>
      <c r="D958" s="57" t="s">
        <v>82</v>
      </c>
      <c r="E958" s="57" t="s">
        <v>338</v>
      </c>
      <c r="F958" s="59">
        <v>44255</v>
      </c>
      <c r="G958" s="59">
        <v>44258</v>
      </c>
      <c r="H958" s="58">
        <v>396</v>
      </c>
      <c r="I958" s="57" t="s">
        <v>11</v>
      </c>
      <c r="J958" s="57" t="s">
        <v>48</v>
      </c>
      <c r="K958" s="57" t="s">
        <v>118</v>
      </c>
      <c r="L958" s="57" t="s">
        <v>30</v>
      </c>
      <c r="M958" s="57"/>
      <c r="N958" s="57" t="s">
        <v>55</v>
      </c>
      <c r="O958" s="57" t="s">
        <v>23</v>
      </c>
      <c r="P958" s="57" t="s">
        <v>13</v>
      </c>
      <c r="Q958" s="57" t="s">
        <v>169</v>
      </c>
      <c r="R958" s="57"/>
      <c r="S958" s="57"/>
      <c r="T958" s="57"/>
      <c r="U958" s="57"/>
      <c r="V958" s="60">
        <v>28.08</v>
      </c>
      <c r="W958" s="57"/>
      <c r="X958" s="57" t="s">
        <v>339</v>
      </c>
      <c r="Y958" s="57" t="s">
        <v>340</v>
      </c>
    </row>
    <row r="959" spans="1:25" x14ac:dyDescent="0.3">
      <c r="A959" s="57" t="s">
        <v>23</v>
      </c>
      <c r="B959" s="58">
        <v>2021</v>
      </c>
      <c r="C959" s="58">
        <v>8</v>
      </c>
      <c r="D959" s="57" t="s">
        <v>82</v>
      </c>
      <c r="E959" s="57" t="s">
        <v>338</v>
      </c>
      <c r="F959" s="59">
        <v>44255</v>
      </c>
      <c r="G959" s="59">
        <v>44258</v>
      </c>
      <c r="H959" s="58">
        <v>397</v>
      </c>
      <c r="I959" s="57" t="s">
        <v>11</v>
      </c>
      <c r="J959" s="57" t="s">
        <v>48</v>
      </c>
      <c r="K959" s="57" t="s">
        <v>121</v>
      </c>
      <c r="L959" s="57" t="s">
        <v>30</v>
      </c>
      <c r="M959" s="57"/>
      <c r="N959" s="57" t="s">
        <v>55</v>
      </c>
      <c r="O959" s="57" t="s">
        <v>23</v>
      </c>
      <c r="P959" s="57" t="s">
        <v>13</v>
      </c>
      <c r="Q959" s="57" t="s">
        <v>169</v>
      </c>
      <c r="R959" s="57"/>
      <c r="S959" s="57"/>
      <c r="T959" s="57"/>
      <c r="U959" s="57"/>
      <c r="V959" s="60">
        <v>14.66</v>
      </c>
      <c r="W959" s="57"/>
      <c r="X959" s="57" t="s">
        <v>339</v>
      </c>
      <c r="Y959" s="57" t="s">
        <v>340</v>
      </c>
    </row>
    <row r="960" spans="1:25" x14ac:dyDescent="0.3">
      <c r="A960" s="57" t="s">
        <v>23</v>
      </c>
      <c r="B960" s="58">
        <v>2021</v>
      </c>
      <c r="C960" s="58">
        <v>8</v>
      </c>
      <c r="D960" s="57" t="s">
        <v>82</v>
      </c>
      <c r="E960" s="57" t="s">
        <v>338</v>
      </c>
      <c r="F960" s="59">
        <v>44255</v>
      </c>
      <c r="G960" s="59">
        <v>44258</v>
      </c>
      <c r="H960" s="58">
        <v>398</v>
      </c>
      <c r="I960" s="57" t="s">
        <v>11</v>
      </c>
      <c r="J960" s="57" t="s">
        <v>48</v>
      </c>
      <c r="K960" s="57" t="s">
        <v>126</v>
      </c>
      <c r="L960" s="57" t="s">
        <v>30</v>
      </c>
      <c r="M960" s="57"/>
      <c r="N960" s="57" t="s">
        <v>55</v>
      </c>
      <c r="O960" s="57" t="s">
        <v>23</v>
      </c>
      <c r="P960" s="57" t="s">
        <v>13</v>
      </c>
      <c r="Q960" s="57" t="s">
        <v>169</v>
      </c>
      <c r="R960" s="57"/>
      <c r="S960" s="57"/>
      <c r="T960" s="57"/>
      <c r="U960" s="57"/>
      <c r="V960" s="60">
        <v>2.6</v>
      </c>
      <c r="W960" s="57"/>
      <c r="X960" s="57" t="s">
        <v>339</v>
      </c>
      <c r="Y960" s="57" t="s">
        <v>340</v>
      </c>
    </row>
    <row r="961" spans="1:25" x14ac:dyDescent="0.3">
      <c r="A961" s="57" t="s">
        <v>23</v>
      </c>
      <c r="B961" s="58">
        <v>2021</v>
      </c>
      <c r="C961" s="58">
        <v>8</v>
      </c>
      <c r="D961" s="57" t="s">
        <v>82</v>
      </c>
      <c r="E961" s="57" t="s">
        <v>338</v>
      </c>
      <c r="F961" s="59">
        <v>44255</v>
      </c>
      <c r="G961" s="59">
        <v>44258</v>
      </c>
      <c r="H961" s="58">
        <v>399</v>
      </c>
      <c r="I961" s="57" t="s">
        <v>11</v>
      </c>
      <c r="J961" s="57" t="s">
        <v>48</v>
      </c>
      <c r="K961" s="57" t="s">
        <v>135</v>
      </c>
      <c r="L961" s="57" t="s">
        <v>30</v>
      </c>
      <c r="M961" s="57"/>
      <c r="N961" s="57" t="s">
        <v>55</v>
      </c>
      <c r="O961" s="57" t="s">
        <v>23</v>
      </c>
      <c r="P961" s="57" t="s">
        <v>13</v>
      </c>
      <c r="Q961" s="57" t="s">
        <v>169</v>
      </c>
      <c r="R961" s="57"/>
      <c r="S961" s="57"/>
      <c r="T961" s="57"/>
      <c r="U961" s="57"/>
      <c r="V961" s="60">
        <v>21.64</v>
      </c>
      <c r="W961" s="57"/>
      <c r="X961" s="57" t="s">
        <v>339</v>
      </c>
      <c r="Y961" s="57" t="s">
        <v>340</v>
      </c>
    </row>
    <row r="962" spans="1:25" x14ac:dyDescent="0.3">
      <c r="A962" s="57" t="s">
        <v>23</v>
      </c>
      <c r="B962" s="58">
        <v>2021</v>
      </c>
      <c r="C962" s="58">
        <v>8</v>
      </c>
      <c r="D962" s="57" t="s">
        <v>82</v>
      </c>
      <c r="E962" s="57" t="s">
        <v>338</v>
      </c>
      <c r="F962" s="59">
        <v>44255</v>
      </c>
      <c r="G962" s="59">
        <v>44258</v>
      </c>
      <c r="H962" s="58">
        <v>400</v>
      </c>
      <c r="I962" s="57" t="s">
        <v>11</v>
      </c>
      <c r="J962" s="57" t="s">
        <v>48</v>
      </c>
      <c r="K962" s="57" t="s">
        <v>127</v>
      </c>
      <c r="L962" s="57" t="s">
        <v>30</v>
      </c>
      <c r="M962" s="57"/>
      <c r="N962" s="57" t="s">
        <v>55</v>
      </c>
      <c r="O962" s="57" t="s">
        <v>23</v>
      </c>
      <c r="P962" s="57" t="s">
        <v>13</v>
      </c>
      <c r="Q962" s="57" t="s">
        <v>169</v>
      </c>
      <c r="R962" s="57"/>
      <c r="S962" s="57"/>
      <c r="T962" s="57"/>
      <c r="U962" s="57"/>
      <c r="V962" s="60">
        <v>1.18</v>
      </c>
      <c r="W962" s="57"/>
      <c r="X962" s="57" t="s">
        <v>339</v>
      </c>
      <c r="Y962" s="57" t="s">
        <v>340</v>
      </c>
    </row>
    <row r="963" spans="1:25" x14ac:dyDescent="0.3">
      <c r="A963" s="57" t="s">
        <v>23</v>
      </c>
      <c r="B963" s="58">
        <v>2021</v>
      </c>
      <c r="C963" s="58">
        <v>8</v>
      </c>
      <c r="D963" s="57" t="s">
        <v>82</v>
      </c>
      <c r="E963" s="57" t="s">
        <v>338</v>
      </c>
      <c r="F963" s="59">
        <v>44255</v>
      </c>
      <c r="G963" s="59">
        <v>44258</v>
      </c>
      <c r="H963" s="58">
        <v>568</v>
      </c>
      <c r="I963" s="57" t="s">
        <v>31</v>
      </c>
      <c r="J963" s="57"/>
      <c r="K963" s="57" t="s">
        <v>25</v>
      </c>
      <c r="L963" s="57" t="s">
        <v>28</v>
      </c>
      <c r="M963" s="57"/>
      <c r="N963" s="57"/>
      <c r="O963" s="57"/>
      <c r="P963" s="57" t="s">
        <v>13</v>
      </c>
      <c r="Q963" s="57"/>
      <c r="R963" s="57"/>
      <c r="S963" s="57"/>
      <c r="T963" s="57"/>
      <c r="U963" s="57"/>
      <c r="V963" s="60">
        <v>-785.23</v>
      </c>
      <c r="W963" s="57"/>
      <c r="X963" s="57" t="s">
        <v>41</v>
      </c>
      <c r="Y963" s="57" t="s">
        <v>340</v>
      </c>
    </row>
    <row r="964" spans="1:25" x14ac:dyDescent="0.3">
      <c r="A964" s="57" t="s">
        <v>23</v>
      </c>
      <c r="B964" s="58">
        <v>2021</v>
      </c>
      <c r="C964" s="58">
        <v>8</v>
      </c>
      <c r="D964" s="57" t="s">
        <v>82</v>
      </c>
      <c r="E964" s="57" t="s">
        <v>338</v>
      </c>
      <c r="F964" s="59">
        <v>44255</v>
      </c>
      <c r="G964" s="59">
        <v>44258</v>
      </c>
      <c r="H964" s="58">
        <v>570</v>
      </c>
      <c r="I964" s="57" t="s">
        <v>11</v>
      </c>
      <c r="J964" s="57"/>
      <c r="K964" s="57" t="s">
        <v>25</v>
      </c>
      <c r="L964" s="57" t="s">
        <v>28</v>
      </c>
      <c r="M964" s="57"/>
      <c r="N964" s="57"/>
      <c r="O964" s="57"/>
      <c r="P964" s="57" t="s">
        <v>13</v>
      </c>
      <c r="Q964" s="57"/>
      <c r="R964" s="57"/>
      <c r="S964" s="57"/>
      <c r="T964" s="57"/>
      <c r="U964" s="57"/>
      <c r="V964" s="60">
        <v>-264.52999999999997</v>
      </c>
      <c r="W964" s="57"/>
      <c r="X964" s="57" t="s">
        <v>41</v>
      </c>
      <c r="Y964" s="57" t="s">
        <v>340</v>
      </c>
    </row>
    <row r="965" spans="1:25" x14ac:dyDescent="0.3">
      <c r="A965" s="57" t="s">
        <v>23</v>
      </c>
      <c r="B965" s="58">
        <v>2021</v>
      </c>
      <c r="C965" s="58">
        <v>8</v>
      </c>
      <c r="D965" s="57" t="s">
        <v>82</v>
      </c>
      <c r="E965" s="57" t="s">
        <v>341</v>
      </c>
      <c r="F965" s="59">
        <v>44255</v>
      </c>
      <c r="G965" s="59">
        <v>44260</v>
      </c>
      <c r="H965" s="58">
        <v>23</v>
      </c>
      <c r="I965" s="57" t="s">
        <v>31</v>
      </c>
      <c r="J965" s="57"/>
      <c r="K965" s="57" t="s">
        <v>136</v>
      </c>
      <c r="L965" s="57" t="s">
        <v>38</v>
      </c>
      <c r="M965" s="57"/>
      <c r="N965" s="57"/>
      <c r="O965" s="57" t="s">
        <v>23</v>
      </c>
      <c r="P965" s="57" t="s">
        <v>13</v>
      </c>
      <c r="Q965" s="57" t="s">
        <v>169</v>
      </c>
      <c r="R965" s="57"/>
      <c r="S965" s="57"/>
      <c r="T965" s="57"/>
      <c r="U965" s="57"/>
      <c r="V965" s="60">
        <v>-3726.74</v>
      </c>
      <c r="W965" s="57"/>
      <c r="X965" s="57" t="s">
        <v>138</v>
      </c>
      <c r="Y965" s="57" t="s">
        <v>342</v>
      </c>
    </row>
    <row r="966" spans="1:25" x14ac:dyDescent="0.3">
      <c r="A966" s="57" t="s">
        <v>23</v>
      </c>
      <c r="B966" s="58">
        <v>2021</v>
      </c>
      <c r="C966" s="58">
        <v>8</v>
      </c>
      <c r="D966" s="57" t="s">
        <v>82</v>
      </c>
      <c r="E966" s="57" t="s">
        <v>341</v>
      </c>
      <c r="F966" s="59">
        <v>44255</v>
      </c>
      <c r="G966" s="59">
        <v>44260</v>
      </c>
      <c r="H966" s="58">
        <v>24</v>
      </c>
      <c r="I966" s="57" t="s">
        <v>31</v>
      </c>
      <c r="J966" s="57" t="s">
        <v>21</v>
      </c>
      <c r="K966" s="57" t="s">
        <v>136</v>
      </c>
      <c r="L966" s="57" t="s">
        <v>38</v>
      </c>
      <c r="M966" s="57"/>
      <c r="N966" s="57"/>
      <c r="O966" s="57" t="s">
        <v>23</v>
      </c>
      <c r="P966" s="57" t="s">
        <v>13</v>
      </c>
      <c r="Q966" s="57" t="s">
        <v>169</v>
      </c>
      <c r="R966" s="57"/>
      <c r="S966" s="57"/>
      <c r="T966" s="57"/>
      <c r="U966" s="57"/>
      <c r="V966" s="60">
        <v>3726.74</v>
      </c>
      <c r="W966" s="57"/>
      <c r="X966" s="57" t="s">
        <v>138</v>
      </c>
      <c r="Y966" s="57" t="s">
        <v>342</v>
      </c>
    </row>
    <row r="967" spans="1:25" x14ac:dyDescent="0.3">
      <c r="A967" s="57" t="s">
        <v>23</v>
      </c>
      <c r="B967" s="58">
        <v>2021</v>
      </c>
      <c r="C967" s="58">
        <v>8</v>
      </c>
      <c r="D967" s="57" t="s">
        <v>82</v>
      </c>
      <c r="E967" s="57" t="s">
        <v>343</v>
      </c>
      <c r="F967" s="59">
        <v>44255</v>
      </c>
      <c r="G967" s="59">
        <v>44263</v>
      </c>
      <c r="H967" s="58">
        <v>403</v>
      </c>
      <c r="I967" s="57" t="s">
        <v>31</v>
      </c>
      <c r="J967" s="57" t="s">
        <v>48</v>
      </c>
      <c r="K967" s="57" t="s">
        <v>113</v>
      </c>
      <c r="L967" s="57" t="s">
        <v>30</v>
      </c>
      <c r="M967" s="57"/>
      <c r="N967" s="57" t="s">
        <v>55</v>
      </c>
      <c r="O967" s="57" t="s">
        <v>23</v>
      </c>
      <c r="P967" s="57" t="s">
        <v>13</v>
      </c>
      <c r="Q967" s="57" t="s">
        <v>169</v>
      </c>
      <c r="R967" s="57"/>
      <c r="S967" s="57"/>
      <c r="T967" s="57"/>
      <c r="U967" s="57"/>
      <c r="V967" s="60">
        <v>1202.18</v>
      </c>
      <c r="W967" s="57"/>
      <c r="X967" s="57" t="s">
        <v>344</v>
      </c>
      <c r="Y967" s="57" t="s">
        <v>345</v>
      </c>
    </row>
    <row r="968" spans="1:25" x14ac:dyDescent="0.3">
      <c r="A968" s="57" t="s">
        <v>23</v>
      </c>
      <c r="B968" s="58">
        <v>2021</v>
      </c>
      <c r="C968" s="58">
        <v>8</v>
      </c>
      <c r="D968" s="57" t="s">
        <v>82</v>
      </c>
      <c r="E968" s="57" t="s">
        <v>343</v>
      </c>
      <c r="F968" s="59">
        <v>44255</v>
      </c>
      <c r="G968" s="59">
        <v>44263</v>
      </c>
      <c r="H968" s="58">
        <v>404</v>
      </c>
      <c r="I968" s="57" t="s">
        <v>31</v>
      </c>
      <c r="J968" s="57" t="s">
        <v>48</v>
      </c>
      <c r="K968" s="57" t="s">
        <v>123</v>
      </c>
      <c r="L968" s="57" t="s">
        <v>30</v>
      </c>
      <c r="M968" s="57"/>
      <c r="N968" s="57" t="s">
        <v>55</v>
      </c>
      <c r="O968" s="57" t="s">
        <v>23</v>
      </c>
      <c r="P968" s="57" t="s">
        <v>13</v>
      </c>
      <c r="Q968" s="57" t="s">
        <v>169</v>
      </c>
      <c r="R968" s="57"/>
      <c r="S968" s="57"/>
      <c r="T968" s="57"/>
      <c r="U968" s="57"/>
      <c r="V968" s="60">
        <v>13.46</v>
      </c>
      <c r="W968" s="57"/>
      <c r="X968" s="57" t="s">
        <v>344</v>
      </c>
      <c r="Y968" s="57" t="s">
        <v>345</v>
      </c>
    </row>
    <row r="969" spans="1:25" x14ac:dyDescent="0.3">
      <c r="A969" s="57" t="s">
        <v>23</v>
      </c>
      <c r="B969" s="58">
        <v>2021</v>
      </c>
      <c r="C969" s="58">
        <v>8</v>
      </c>
      <c r="D969" s="57" t="s">
        <v>82</v>
      </c>
      <c r="E969" s="57" t="s">
        <v>343</v>
      </c>
      <c r="F969" s="59">
        <v>44255</v>
      </c>
      <c r="G969" s="59">
        <v>44263</v>
      </c>
      <c r="H969" s="58">
        <v>405</v>
      </c>
      <c r="I969" s="57" t="s">
        <v>31</v>
      </c>
      <c r="J969" s="57" t="s">
        <v>48</v>
      </c>
      <c r="K969" s="57" t="s">
        <v>118</v>
      </c>
      <c r="L969" s="57" t="s">
        <v>30</v>
      </c>
      <c r="M969" s="57"/>
      <c r="N969" s="57" t="s">
        <v>55</v>
      </c>
      <c r="O969" s="57" t="s">
        <v>23</v>
      </c>
      <c r="P969" s="57" t="s">
        <v>13</v>
      </c>
      <c r="Q969" s="57" t="s">
        <v>169</v>
      </c>
      <c r="R969" s="57"/>
      <c r="S969" s="57"/>
      <c r="T969" s="57"/>
      <c r="U969" s="57"/>
      <c r="V969" s="60">
        <v>173.84</v>
      </c>
      <c r="W969" s="57"/>
      <c r="X969" s="57" t="s">
        <v>344</v>
      </c>
      <c r="Y969" s="57" t="s">
        <v>345</v>
      </c>
    </row>
    <row r="970" spans="1:25" x14ac:dyDescent="0.3">
      <c r="A970" s="57" t="s">
        <v>23</v>
      </c>
      <c r="B970" s="58">
        <v>2021</v>
      </c>
      <c r="C970" s="58">
        <v>8</v>
      </c>
      <c r="D970" s="57" t="s">
        <v>82</v>
      </c>
      <c r="E970" s="57" t="s">
        <v>343</v>
      </c>
      <c r="F970" s="59">
        <v>44255</v>
      </c>
      <c r="G970" s="59">
        <v>44263</v>
      </c>
      <c r="H970" s="58">
        <v>406</v>
      </c>
      <c r="I970" s="57" t="s">
        <v>31</v>
      </c>
      <c r="J970" s="57" t="s">
        <v>48</v>
      </c>
      <c r="K970" s="57" t="s">
        <v>121</v>
      </c>
      <c r="L970" s="57" t="s">
        <v>30</v>
      </c>
      <c r="M970" s="57"/>
      <c r="N970" s="57" t="s">
        <v>55</v>
      </c>
      <c r="O970" s="57" t="s">
        <v>23</v>
      </c>
      <c r="P970" s="57" t="s">
        <v>13</v>
      </c>
      <c r="Q970" s="57" t="s">
        <v>169</v>
      </c>
      <c r="R970" s="57"/>
      <c r="S970" s="57"/>
      <c r="T970" s="57"/>
      <c r="U970" s="57"/>
      <c r="V970" s="60">
        <v>90.1</v>
      </c>
      <c r="W970" s="57"/>
      <c r="X970" s="57" t="s">
        <v>344</v>
      </c>
      <c r="Y970" s="57" t="s">
        <v>345</v>
      </c>
    </row>
    <row r="971" spans="1:25" x14ac:dyDescent="0.3">
      <c r="A971" s="57" t="s">
        <v>23</v>
      </c>
      <c r="B971" s="58">
        <v>2021</v>
      </c>
      <c r="C971" s="58">
        <v>8</v>
      </c>
      <c r="D971" s="57" t="s">
        <v>82</v>
      </c>
      <c r="E971" s="57" t="s">
        <v>343</v>
      </c>
      <c r="F971" s="59">
        <v>44255</v>
      </c>
      <c r="G971" s="59">
        <v>44263</v>
      </c>
      <c r="H971" s="58">
        <v>407</v>
      </c>
      <c r="I971" s="57" t="s">
        <v>31</v>
      </c>
      <c r="J971" s="57" t="s">
        <v>48</v>
      </c>
      <c r="K971" s="57" t="s">
        <v>126</v>
      </c>
      <c r="L971" s="57" t="s">
        <v>30</v>
      </c>
      <c r="M971" s="57"/>
      <c r="N971" s="57" t="s">
        <v>55</v>
      </c>
      <c r="O971" s="57" t="s">
        <v>23</v>
      </c>
      <c r="P971" s="57" t="s">
        <v>13</v>
      </c>
      <c r="Q971" s="57" t="s">
        <v>169</v>
      </c>
      <c r="R971" s="57"/>
      <c r="S971" s="57"/>
      <c r="T971" s="57"/>
      <c r="U971" s="57"/>
      <c r="V971" s="60">
        <v>16.11</v>
      </c>
      <c r="W971" s="57"/>
      <c r="X971" s="57" t="s">
        <v>344</v>
      </c>
      <c r="Y971" s="57" t="s">
        <v>345</v>
      </c>
    </row>
    <row r="972" spans="1:25" x14ac:dyDescent="0.3">
      <c r="A972" s="57" t="s">
        <v>23</v>
      </c>
      <c r="B972" s="58">
        <v>2021</v>
      </c>
      <c r="C972" s="58">
        <v>8</v>
      </c>
      <c r="D972" s="57" t="s">
        <v>82</v>
      </c>
      <c r="E972" s="57" t="s">
        <v>343</v>
      </c>
      <c r="F972" s="59">
        <v>44255</v>
      </c>
      <c r="G972" s="59">
        <v>44263</v>
      </c>
      <c r="H972" s="58">
        <v>408</v>
      </c>
      <c r="I972" s="57" t="s">
        <v>31</v>
      </c>
      <c r="J972" s="57" t="s">
        <v>48</v>
      </c>
      <c r="K972" s="57" t="s">
        <v>135</v>
      </c>
      <c r="L972" s="57" t="s">
        <v>30</v>
      </c>
      <c r="M972" s="57"/>
      <c r="N972" s="57" t="s">
        <v>55</v>
      </c>
      <c r="O972" s="57" t="s">
        <v>23</v>
      </c>
      <c r="P972" s="57" t="s">
        <v>13</v>
      </c>
      <c r="Q972" s="57" t="s">
        <v>169</v>
      </c>
      <c r="R972" s="57"/>
      <c r="S972" s="57"/>
      <c r="T972" s="57"/>
      <c r="U972" s="57"/>
      <c r="V972" s="60">
        <v>133.97</v>
      </c>
      <c r="W972" s="57"/>
      <c r="X972" s="57" t="s">
        <v>344</v>
      </c>
      <c r="Y972" s="57" t="s">
        <v>345</v>
      </c>
    </row>
    <row r="973" spans="1:25" x14ac:dyDescent="0.3">
      <c r="A973" s="57" t="s">
        <v>23</v>
      </c>
      <c r="B973" s="58">
        <v>2021</v>
      </c>
      <c r="C973" s="58">
        <v>8</v>
      </c>
      <c r="D973" s="57" t="s">
        <v>82</v>
      </c>
      <c r="E973" s="57" t="s">
        <v>343</v>
      </c>
      <c r="F973" s="59">
        <v>44255</v>
      </c>
      <c r="G973" s="59">
        <v>44263</v>
      </c>
      <c r="H973" s="58">
        <v>409</v>
      </c>
      <c r="I973" s="57" t="s">
        <v>31</v>
      </c>
      <c r="J973" s="57" t="s">
        <v>48</v>
      </c>
      <c r="K973" s="57" t="s">
        <v>127</v>
      </c>
      <c r="L973" s="57" t="s">
        <v>30</v>
      </c>
      <c r="M973" s="57"/>
      <c r="N973" s="57" t="s">
        <v>55</v>
      </c>
      <c r="O973" s="57" t="s">
        <v>23</v>
      </c>
      <c r="P973" s="57" t="s">
        <v>13</v>
      </c>
      <c r="Q973" s="57" t="s">
        <v>169</v>
      </c>
      <c r="R973" s="57"/>
      <c r="S973" s="57"/>
      <c r="T973" s="57"/>
      <c r="U973" s="57"/>
      <c r="V973" s="60">
        <v>7.33</v>
      </c>
      <c r="W973" s="57"/>
      <c r="X973" s="57" t="s">
        <v>344</v>
      </c>
      <c r="Y973" s="57" t="s">
        <v>345</v>
      </c>
    </row>
    <row r="974" spans="1:25" x14ac:dyDescent="0.3">
      <c r="A974" s="57" t="s">
        <v>23</v>
      </c>
      <c r="B974" s="58">
        <v>2021</v>
      </c>
      <c r="C974" s="58">
        <v>8</v>
      </c>
      <c r="D974" s="57" t="s">
        <v>82</v>
      </c>
      <c r="E974" s="57" t="s">
        <v>343</v>
      </c>
      <c r="F974" s="59">
        <v>44255</v>
      </c>
      <c r="G974" s="59">
        <v>44263</v>
      </c>
      <c r="H974" s="58">
        <v>410</v>
      </c>
      <c r="I974" s="57" t="s">
        <v>11</v>
      </c>
      <c r="J974" s="57" t="s">
        <v>48</v>
      </c>
      <c r="K974" s="57" t="s">
        <v>113</v>
      </c>
      <c r="L974" s="57" t="s">
        <v>30</v>
      </c>
      <c r="M974" s="57"/>
      <c r="N974" s="57" t="s">
        <v>55</v>
      </c>
      <c r="O974" s="57" t="s">
        <v>23</v>
      </c>
      <c r="P974" s="57" t="s">
        <v>13</v>
      </c>
      <c r="Q974" s="57" t="s">
        <v>169</v>
      </c>
      <c r="R974" s="57"/>
      <c r="S974" s="57"/>
      <c r="T974" s="57"/>
      <c r="U974" s="57"/>
      <c r="V974" s="60">
        <v>400.73</v>
      </c>
      <c r="W974" s="57"/>
      <c r="X974" s="57" t="s">
        <v>344</v>
      </c>
      <c r="Y974" s="57" t="s">
        <v>345</v>
      </c>
    </row>
    <row r="975" spans="1:25" x14ac:dyDescent="0.3">
      <c r="A975" s="57" t="s">
        <v>23</v>
      </c>
      <c r="B975" s="58">
        <v>2021</v>
      </c>
      <c r="C975" s="58">
        <v>8</v>
      </c>
      <c r="D975" s="57" t="s">
        <v>82</v>
      </c>
      <c r="E975" s="57" t="s">
        <v>343</v>
      </c>
      <c r="F975" s="59">
        <v>44255</v>
      </c>
      <c r="G975" s="59">
        <v>44263</v>
      </c>
      <c r="H975" s="58">
        <v>411</v>
      </c>
      <c r="I975" s="57" t="s">
        <v>11</v>
      </c>
      <c r="J975" s="57" t="s">
        <v>48</v>
      </c>
      <c r="K975" s="57" t="s">
        <v>123</v>
      </c>
      <c r="L975" s="57" t="s">
        <v>30</v>
      </c>
      <c r="M975" s="57"/>
      <c r="N975" s="57" t="s">
        <v>55</v>
      </c>
      <c r="O975" s="57" t="s">
        <v>23</v>
      </c>
      <c r="P975" s="57" t="s">
        <v>13</v>
      </c>
      <c r="Q975" s="57" t="s">
        <v>169</v>
      </c>
      <c r="R975" s="57"/>
      <c r="S975" s="57"/>
      <c r="T975" s="57"/>
      <c r="U975" s="57"/>
      <c r="V975" s="60">
        <v>4.49</v>
      </c>
      <c r="W975" s="57"/>
      <c r="X975" s="57" t="s">
        <v>344</v>
      </c>
      <c r="Y975" s="57" t="s">
        <v>345</v>
      </c>
    </row>
    <row r="976" spans="1:25" x14ac:dyDescent="0.3">
      <c r="A976" s="57" t="s">
        <v>23</v>
      </c>
      <c r="B976" s="58">
        <v>2021</v>
      </c>
      <c r="C976" s="58">
        <v>8</v>
      </c>
      <c r="D976" s="57" t="s">
        <v>82</v>
      </c>
      <c r="E976" s="57" t="s">
        <v>343</v>
      </c>
      <c r="F976" s="59">
        <v>44255</v>
      </c>
      <c r="G976" s="59">
        <v>44263</v>
      </c>
      <c r="H976" s="58">
        <v>412</v>
      </c>
      <c r="I976" s="57" t="s">
        <v>11</v>
      </c>
      <c r="J976" s="57" t="s">
        <v>48</v>
      </c>
      <c r="K976" s="57" t="s">
        <v>118</v>
      </c>
      <c r="L976" s="57" t="s">
        <v>30</v>
      </c>
      <c r="M976" s="57"/>
      <c r="N976" s="57" t="s">
        <v>55</v>
      </c>
      <c r="O976" s="57" t="s">
        <v>23</v>
      </c>
      <c r="P976" s="57" t="s">
        <v>13</v>
      </c>
      <c r="Q976" s="57" t="s">
        <v>169</v>
      </c>
      <c r="R976" s="57"/>
      <c r="S976" s="57"/>
      <c r="T976" s="57"/>
      <c r="U976" s="57"/>
      <c r="V976" s="60">
        <v>57.94</v>
      </c>
      <c r="W976" s="57"/>
      <c r="X976" s="57" t="s">
        <v>344</v>
      </c>
      <c r="Y976" s="57" t="s">
        <v>345</v>
      </c>
    </row>
    <row r="977" spans="1:25" x14ac:dyDescent="0.3">
      <c r="A977" s="57" t="s">
        <v>23</v>
      </c>
      <c r="B977" s="58">
        <v>2021</v>
      </c>
      <c r="C977" s="58">
        <v>8</v>
      </c>
      <c r="D977" s="57" t="s">
        <v>82</v>
      </c>
      <c r="E977" s="57" t="s">
        <v>343</v>
      </c>
      <c r="F977" s="59">
        <v>44255</v>
      </c>
      <c r="G977" s="59">
        <v>44263</v>
      </c>
      <c r="H977" s="58">
        <v>413</v>
      </c>
      <c r="I977" s="57" t="s">
        <v>11</v>
      </c>
      <c r="J977" s="57" t="s">
        <v>48</v>
      </c>
      <c r="K977" s="57" t="s">
        <v>121</v>
      </c>
      <c r="L977" s="57" t="s">
        <v>30</v>
      </c>
      <c r="M977" s="57"/>
      <c r="N977" s="57" t="s">
        <v>55</v>
      </c>
      <c r="O977" s="57" t="s">
        <v>23</v>
      </c>
      <c r="P977" s="57" t="s">
        <v>13</v>
      </c>
      <c r="Q977" s="57" t="s">
        <v>169</v>
      </c>
      <c r="R977" s="57"/>
      <c r="S977" s="57"/>
      <c r="T977" s="57"/>
      <c r="U977" s="57"/>
      <c r="V977" s="60">
        <v>30.03</v>
      </c>
      <c r="W977" s="57"/>
      <c r="X977" s="57" t="s">
        <v>344</v>
      </c>
      <c r="Y977" s="57" t="s">
        <v>345</v>
      </c>
    </row>
    <row r="978" spans="1:25" x14ac:dyDescent="0.3">
      <c r="A978" s="57" t="s">
        <v>23</v>
      </c>
      <c r="B978" s="58">
        <v>2021</v>
      </c>
      <c r="C978" s="58">
        <v>8</v>
      </c>
      <c r="D978" s="57" t="s">
        <v>82</v>
      </c>
      <c r="E978" s="57" t="s">
        <v>343</v>
      </c>
      <c r="F978" s="59">
        <v>44255</v>
      </c>
      <c r="G978" s="59">
        <v>44263</v>
      </c>
      <c r="H978" s="58">
        <v>414</v>
      </c>
      <c r="I978" s="57" t="s">
        <v>11</v>
      </c>
      <c r="J978" s="57" t="s">
        <v>48</v>
      </c>
      <c r="K978" s="57" t="s">
        <v>126</v>
      </c>
      <c r="L978" s="57" t="s">
        <v>30</v>
      </c>
      <c r="M978" s="57"/>
      <c r="N978" s="57" t="s">
        <v>55</v>
      </c>
      <c r="O978" s="57" t="s">
        <v>23</v>
      </c>
      <c r="P978" s="57" t="s">
        <v>13</v>
      </c>
      <c r="Q978" s="57" t="s">
        <v>169</v>
      </c>
      <c r="R978" s="57"/>
      <c r="S978" s="57"/>
      <c r="T978" s="57"/>
      <c r="U978" s="57"/>
      <c r="V978" s="60">
        <v>5.37</v>
      </c>
      <c r="W978" s="57"/>
      <c r="X978" s="57" t="s">
        <v>344</v>
      </c>
      <c r="Y978" s="57" t="s">
        <v>345</v>
      </c>
    </row>
    <row r="979" spans="1:25" x14ac:dyDescent="0.3">
      <c r="A979" s="57" t="s">
        <v>23</v>
      </c>
      <c r="B979" s="58">
        <v>2021</v>
      </c>
      <c r="C979" s="58">
        <v>8</v>
      </c>
      <c r="D979" s="57" t="s">
        <v>82</v>
      </c>
      <c r="E979" s="57" t="s">
        <v>343</v>
      </c>
      <c r="F979" s="59">
        <v>44255</v>
      </c>
      <c r="G979" s="59">
        <v>44263</v>
      </c>
      <c r="H979" s="58">
        <v>415</v>
      </c>
      <c r="I979" s="57" t="s">
        <v>11</v>
      </c>
      <c r="J979" s="57" t="s">
        <v>48</v>
      </c>
      <c r="K979" s="57" t="s">
        <v>135</v>
      </c>
      <c r="L979" s="57" t="s">
        <v>30</v>
      </c>
      <c r="M979" s="57"/>
      <c r="N979" s="57" t="s">
        <v>55</v>
      </c>
      <c r="O979" s="57" t="s">
        <v>23</v>
      </c>
      <c r="P979" s="57" t="s">
        <v>13</v>
      </c>
      <c r="Q979" s="57" t="s">
        <v>169</v>
      </c>
      <c r="R979" s="57"/>
      <c r="S979" s="57"/>
      <c r="T979" s="57"/>
      <c r="U979" s="57"/>
      <c r="V979" s="60">
        <v>44.66</v>
      </c>
      <c r="W979" s="57"/>
      <c r="X979" s="57" t="s">
        <v>344</v>
      </c>
      <c r="Y979" s="57" t="s">
        <v>345</v>
      </c>
    </row>
    <row r="980" spans="1:25" x14ac:dyDescent="0.3">
      <c r="A980" s="57" t="s">
        <v>23</v>
      </c>
      <c r="B980" s="58">
        <v>2021</v>
      </c>
      <c r="C980" s="58">
        <v>8</v>
      </c>
      <c r="D980" s="57" t="s">
        <v>82</v>
      </c>
      <c r="E980" s="57" t="s">
        <v>343</v>
      </c>
      <c r="F980" s="59">
        <v>44255</v>
      </c>
      <c r="G980" s="59">
        <v>44263</v>
      </c>
      <c r="H980" s="58">
        <v>416</v>
      </c>
      <c r="I980" s="57" t="s">
        <v>11</v>
      </c>
      <c r="J980" s="57" t="s">
        <v>48</v>
      </c>
      <c r="K980" s="57" t="s">
        <v>127</v>
      </c>
      <c r="L980" s="57" t="s">
        <v>30</v>
      </c>
      <c r="M980" s="57"/>
      <c r="N980" s="57" t="s">
        <v>55</v>
      </c>
      <c r="O980" s="57" t="s">
        <v>23</v>
      </c>
      <c r="P980" s="57" t="s">
        <v>13</v>
      </c>
      <c r="Q980" s="57" t="s">
        <v>169</v>
      </c>
      <c r="R980" s="57"/>
      <c r="S980" s="57"/>
      <c r="T980" s="57"/>
      <c r="U980" s="57"/>
      <c r="V980" s="60">
        <v>2.44</v>
      </c>
      <c r="W980" s="57"/>
      <c r="X980" s="57" t="s">
        <v>344</v>
      </c>
      <c r="Y980" s="57" t="s">
        <v>345</v>
      </c>
    </row>
    <row r="981" spans="1:25" x14ac:dyDescent="0.3">
      <c r="A981" s="57" t="s">
        <v>23</v>
      </c>
      <c r="B981" s="58">
        <v>2021</v>
      </c>
      <c r="C981" s="58">
        <v>8</v>
      </c>
      <c r="D981" s="57" t="s">
        <v>82</v>
      </c>
      <c r="E981" s="57" t="s">
        <v>343</v>
      </c>
      <c r="F981" s="59">
        <v>44255</v>
      </c>
      <c r="G981" s="59">
        <v>44263</v>
      </c>
      <c r="H981" s="58">
        <v>576</v>
      </c>
      <c r="I981" s="57" t="s">
        <v>31</v>
      </c>
      <c r="J981" s="57"/>
      <c r="K981" s="57" t="s">
        <v>25</v>
      </c>
      <c r="L981" s="57" t="s">
        <v>28</v>
      </c>
      <c r="M981" s="57"/>
      <c r="N981" s="57"/>
      <c r="O981" s="57"/>
      <c r="P981" s="57" t="s">
        <v>13</v>
      </c>
      <c r="Q981" s="57"/>
      <c r="R981" s="57"/>
      <c r="S981" s="57"/>
      <c r="T981" s="57"/>
      <c r="U981" s="57"/>
      <c r="V981" s="60">
        <v>-1636.99</v>
      </c>
      <c r="W981" s="57"/>
      <c r="X981" s="57" t="s">
        <v>41</v>
      </c>
      <c r="Y981" s="57" t="s">
        <v>345</v>
      </c>
    </row>
    <row r="982" spans="1:25" x14ac:dyDescent="0.3">
      <c r="A982" s="57" t="s">
        <v>23</v>
      </c>
      <c r="B982" s="58">
        <v>2021</v>
      </c>
      <c r="C982" s="58">
        <v>8</v>
      </c>
      <c r="D982" s="57" t="s">
        <v>82</v>
      </c>
      <c r="E982" s="57" t="s">
        <v>343</v>
      </c>
      <c r="F982" s="59">
        <v>44255</v>
      </c>
      <c r="G982" s="59">
        <v>44263</v>
      </c>
      <c r="H982" s="58">
        <v>578</v>
      </c>
      <c r="I982" s="57" t="s">
        <v>11</v>
      </c>
      <c r="J982" s="57"/>
      <c r="K982" s="57" t="s">
        <v>25</v>
      </c>
      <c r="L982" s="57" t="s">
        <v>28</v>
      </c>
      <c r="M982" s="57"/>
      <c r="N982" s="57"/>
      <c r="O982" s="57"/>
      <c r="P982" s="57" t="s">
        <v>13</v>
      </c>
      <c r="Q982" s="57"/>
      <c r="R982" s="57"/>
      <c r="S982" s="57"/>
      <c r="T982" s="57"/>
      <c r="U982" s="57"/>
      <c r="V982" s="60">
        <v>-545.66</v>
      </c>
      <c r="W982" s="57"/>
      <c r="X982" s="57" t="s">
        <v>41</v>
      </c>
      <c r="Y982" s="57" t="s">
        <v>345</v>
      </c>
    </row>
    <row r="983" spans="1:25" x14ac:dyDescent="0.3">
      <c r="A983" s="62" t="s">
        <v>23</v>
      </c>
      <c r="B983" s="63">
        <v>2021</v>
      </c>
      <c r="C983" s="63">
        <v>9</v>
      </c>
      <c r="D983" s="62" t="s">
        <v>81</v>
      </c>
      <c r="E983" s="62" t="s">
        <v>347</v>
      </c>
      <c r="F983" s="64">
        <v>44265</v>
      </c>
      <c r="G983" s="64">
        <v>44265</v>
      </c>
      <c r="H983" s="63">
        <v>6</v>
      </c>
      <c r="I983" s="62" t="s">
        <v>31</v>
      </c>
      <c r="J983" s="62"/>
      <c r="K983" s="62" t="s">
        <v>25</v>
      </c>
      <c r="L983" s="62" t="s">
        <v>28</v>
      </c>
      <c r="M983" s="62"/>
      <c r="N983" s="62"/>
      <c r="O983" s="62"/>
      <c r="P983" s="62" t="s">
        <v>13</v>
      </c>
      <c r="Q983" s="62"/>
      <c r="R983" s="62"/>
      <c r="S983" s="62"/>
      <c r="T983" s="62"/>
      <c r="U983" s="62"/>
      <c r="V983" s="65">
        <v>2392.2199999999998</v>
      </c>
      <c r="W983" s="62" t="s">
        <v>348</v>
      </c>
      <c r="X983" s="62" t="s">
        <v>349</v>
      </c>
      <c r="Y983" s="62" t="s">
        <v>77</v>
      </c>
    </row>
    <row r="984" spans="1:25" x14ac:dyDescent="0.3">
      <c r="A984" s="62" t="s">
        <v>23</v>
      </c>
      <c r="B984" s="63">
        <v>2021</v>
      </c>
      <c r="C984" s="63">
        <v>9</v>
      </c>
      <c r="D984" s="62" t="s">
        <v>81</v>
      </c>
      <c r="E984" s="62" t="s">
        <v>347</v>
      </c>
      <c r="F984" s="64">
        <v>44265</v>
      </c>
      <c r="G984" s="64">
        <v>44265</v>
      </c>
      <c r="H984" s="63">
        <v>33</v>
      </c>
      <c r="I984" s="62" t="s">
        <v>31</v>
      </c>
      <c r="J984" s="62"/>
      <c r="K984" s="62" t="s">
        <v>76</v>
      </c>
      <c r="L984" s="62" t="s">
        <v>38</v>
      </c>
      <c r="M984" s="62"/>
      <c r="N984" s="62" t="s">
        <v>20</v>
      </c>
      <c r="O984" s="62" t="s">
        <v>23</v>
      </c>
      <c r="P984" s="62" t="s">
        <v>13</v>
      </c>
      <c r="Q984" s="62" t="s">
        <v>169</v>
      </c>
      <c r="R984" s="62"/>
      <c r="S984" s="62"/>
      <c r="T984" s="62"/>
      <c r="U984" s="62"/>
      <c r="V984" s="65">
        <v>-2392.2199999999998</v>
      </c>
      <c r="W984" s="62" t="s">
        <v>348</v>
      </c>
      <c r="X984" s="62" t="s">
        <v>349</v>
      </c>
      <c r="Y984" s="62" t="s">
        <v>77</v>
      </c>
    </row>
    <row r="985" spans="1:25" x14ac:dyDescent="0.3">
      <c r="A985" s="62" t="s">
        <v>23</v>
      </c>
      <c r="B985" s="63">
        <v>2021</v>
      </c>
      <c r="C985" s="63">
        <v>9</v>
      </c>
      <c r="D985" s="62" t="s">
        <v>82</v>
      </c>
      <c r="E985" s="62" t="s">
        <v>350</v>
      </c>
      <c r="F985" s="64">
        <v>44284</v>
      </c>
      <c r="G985" s="64">
        <v>44288</v>
      </c>
      <c r="H985" s="63">
        <v>381</v>
      </c>
      <c r="I985" s="62" t="s">
        <v>31</v>
      </c>
      <c r="J985" s="62" t="s">
        <v>48</v>
      </c>
      <c r="K985" s="62" t="s">
        <v>113</v>
      </c>
      <c r="L985" s="62" t="s">
        <v>30</v>
      </c>
      <c r="M985" s="62"/>
      <c r="N985" s="62" t="s">
        <v>55</v>
      </c>
      <c r="O985" s="62" t="s">
        <v>23</v>
      </c>
      <c r="P985" s="62" t="s">
        <v>13</v>
      </c>
      <c r="Q985" s="62" t="s">
        <v>169</v>
      </c>
      <c r="R985" s="62"/>
      <c r="S985" s="62"/>
      <c r="T985" s="62"/>
      <c r="U985" s="62"/>
      <c r="V985" s="65">
        <v>231.19</v>
      </c>
      <c r="W985" s="62"/>
      <c r="X985" s="62" t="s">
        <v>351</v>
      </c>
      <c r="Y985" s="62" t="s">
        <v>352</v>
      </c>
    </row>
    <row r="986" spans="1:25" x14ac:dyDescent="0.3">
      <c r="A986" s="62" t="s">
        <v>23</v>
      </c>
      <c r="B986" s="63">
        <v>2021</v>
      </c>
      <c r="C986" s="63">
        <v>9</v>
      </c>
      <c r="D986" s="62" t="s">
        <v>82</v>
      </c>
      <c r="E986" s="62" t="s">
        <v>350</v>
      </c>
      <c r="F986" s="64">
        <v>44284</v>
      </c>
      <c r="G986" s="64">
        <v>44288</v>
      </c>
      <c r="H986" s="63">
        <v>382</v>
      </c>
      <c r="I986" s="62" t="s">
        <v>31</v>
      </c>
      <c r="J986" s="62" t="s">
        <v>48</v>
      </c>
      <c r="K986" s="62" t="s">
        <v>123</v>
      </c>
      <c r="L986" s="62" t="s">
        <v>30</v>
      </c>
      <c r="M986" s="62"/>
      <c r="N986" s="62" t="s">
        <v>55</v>
      </c>
      <c r="O986" s="62" t="s">
        <v>23</v>
      </c>
      <c r="P986" s="62" t="s">
        <v>13</v>
      </c>
      <c r="Q986" s="62" t="s">
        <v>169</v>
      </c>
      <c r="R986" s="62"/>
      <c r="S986" s="62"/>
      <c r="T986" s="62"/>
      <c r="U986" s="62"/>
      <c r="V986" s="65">
        <v>2.59</v>
      </c>
      <c r="W986" s="62"/>
      <c r="X986" s="62" t="s">
        <v>351</v>
      </c>
      <c r="Y986" s="62" t="s">
        <v>352</v>
      </c>
    </row>
    <row r="987" spans="1:25" x14ac:dyDescent="0.3">
      <c r="A987" s="62" t="s">
        <v>23</v>
      </c>
      <c r="B987" s="63">
        <v>2021</v>
      </c>
      <c r="C987" s="63">
        <v>9</v>
      </c>
      <c r="D987" s="62" t="s">
        <v>82</v>
      </c>
      <c r="E987" s="62" t="s">
        <v>350</v>
      </c>
      <c r="F987" s="64">
        <v>44284</v>
      </c>
      <c r="G987" s="64">
        <v>44288</v>
      </c>
      <c r="H987" s="63">
        <v>383</v>
      </c>
      <c r="I987" s="62" t="s">
        <v>31</v>
      </c>
      <c r="J987" s="62" t="s">
        <v>48</v>
      </c>
      <c r="K987" s="62" t="s">
        <v>118</v>
      </c>
      <c r="L987" s="62" t="s">
        <v>30</v>
      </c>
      <c r="M987" s="62"/>
      <c r="N987" s="62" t="s">
        <v>55</v>
      </c>
      <c r="O987" s="62" t="s">
        <v>23</v>
      </c>
      <c r="P987" s="62" t="s">
        <v>13</v>
      </c>
      <c r="Q987" s="62" t="s">
        <v>169</v>
      </c>
      <c r="R987" s="62"/>
      <c r="S987" s="62"/>
      <c r="T987" s="62"/>
      <c r="U987" s="62"/>
      <c r="V987" s="65">
        <v>33.43</v>
      </c>
      <c r="W987" s="62"/>
      <c r="X987" s="62" t="s">
        <v>351</v>
      </c>
      <c r="Y987" s="62" t="s">
        <v>352</v>
      </c>
    </row>
    <row r="988" spans="1:25" x14ac:dyDescent="0.3">
      <c r="A988" s="62" t="s">
        <v>23</v>
      </c>
      <c r="B988" s="63">
        <v>2021</v>
      </c>
      <c r="C988" s="63">
        <v>9</v>
      </c>
      <c r="D988" s="62" t="s">
        <v>82</v>
      </c>
      <c r="E988" s="62" t="s">
        <v>350</v>
      </c>
      <c r="F988" s="64">
        <v>44284</v>
      </c>
      <c r="G988" s="64">
        <v>44288</v>
      </c>
      <c r="H988" s="63">
        <v>384</v>
      </c>
      <c r="I988" s="62" t="s">
        <v>31</v>
      </c>
      <c r="J988" s="62" t="s">
        <v>48</v>
      </c>
      <c r="K988" s="62" t="s">
        <v>121</v>
      </c>
      <c r="L988" s="62" t="s">
        <v>30</v>
      </c>
      <c r="M988" s="62"/>
      <c r="N988" s="62" t="s">
        <v>55</v>
      </c>
      <c r="O988" s="62" t="s">
        <v>23</v>
      </c>
      <c r="P988" s="62" t="s">
        <v>13</v>
      </c>
      <c r="Q988" s="62" t="s">
        <v>169</v>
      </c>
      <c r="R988" s="62"/>
      <c r="S988" s="62"/>
      <c r="T988" s="62"/>
      <c r="U988" s="62"/>
      <c r="V988" s="65">
        <v>17.46</v>
      </c>
      <c r="W988" s="62"/>
      <c r="X988" s="62" t="s">
        <v>351</v>
      </c>
      <c r="Y988" s="62" t="s">
        <v>352</v>
      </c>
    </row>
    <row r="989" spans="1:25" x14ac:dyDescent="0.3">
      <c r="A989" s="62" t="s">
        <v>23</v>
      </c>
      <c r="B989" s="63">
        <v>2021</v>
      </c>
      <c r="C989" s="63">
        <v>9</v>
      </c>
      <c r="D989" s="62" t="s">
        <v>82</v>
      </c>
      <c r="E989" s="62" t="s">
        <v>350</v>
      </c>
      <c r="F989" s="64">
        <v>44284</v>
      </c>
      <c r="G989" s="64">
        <v>44288</v>
      </c>
      <c r="H989" s="63">
        <v>385</v>
      </c>
      <c r="I989" s="62" t="s">
        <v>31</v>
      </c>
      <c r="J989" s="62" t="s">
        <v>48</v>
      </c>
      <c r="K989" s="62" t="s">
        <v>126</v>
      </c>
      <c r="L989" s="62" t="s">
        <v>30</v>
      </c>
      <c r="M989" s="62"/>
      <c r="N989" s="62" t="s">
        <v>55</v>
      </c>
      <c r="O989" s="62" t="s">
        <v>23</v>
      </c>
      <c r="P989" s="62" t="s">
        <v>13</v>
      </c>
      <c r="Q989" s="62" t="s">
        <v>169</v>
      </c>
      <c r="R989" s="62"/>
      <c r="S989" s="62"/>
      <c r="T989" s="62"/>
      <c r="U989" s="62"/>
      <c r="V989" s="65">
        <v>3.1</v>
      </c>
      <c r="W989" s="62"/>
      <c r="X989" s="62" t="s">
        <v>351</v>
      </c>
      <c r="Y989" s="62" t="s">
        <v>352</v>
      </c>
    </row>
    <row r="990" spans="1:25" x14ac:dyDescent="0.3">
      <c r="A990" s="62" t="s">
        <v>23</v>
      </c>
      <c r="B990" s="63">
        <v>2021</v>
      </c>
      <c r="C990" s="63">
        <v>9</v>
      </c>
      <c r="D990" s="62" t="s">
        <v>82</v>
      </c>
      <c r="E990" s="62" t="s">
        <v>350</v>
      </c>
      <c r="F990" s="64">
        <v>44284</v>
      </c>
      <c r="G990" s="64">
        <v>44288</v>
      </c>
      <c r="H990" s="63">
        <v>386</v>
      </c>
      <c r="I990" s="62" t="s">
        <v>31</v>
      </c>
      <c r="J990" s="62" t="s">
        <v>48</v>
      </c>
      <c r="K990" s="62" t="s">
        <v>135</v>
      </c>
      <c r="L990" s="62" t="s">
        <v>30</v>
      </c>
      <c r="M990" s="62"/>
      <c r="N990" s="62" t="s">
        <v>55</v>
      </c>
      <c r="O990" s="62" t="s">
        <v>23</v>
      </c>
      <c r="P990" s="62" t="s">
        <v>13</v>
      </c>
      <c r="Q990" s="62" t="s">
        <v>169</v>
      </c>
      <c r="R990" s="62"/>
      <c r="S990" s="62"/>
      <c r="T990" s="62"/>
      <c r="U990" s="62"/>
      <c r="V990" s="65">
        <v>25.76</v>
      </c>
      <c r="W990" s="62"/>
      <c r="X990" s="62" t="s">
        <v>351</v>
      </c>
      <c r="Y990" s="62" t="s">
        <v>352</v>
      </c>
    </row>
    <row r="991" spans="1:25" x14ac:dyDescent="0.3">
      <c r="A991" s="62" t="s">
        <v>23</v>
      </c>
      <c r="B991" s="63">
        <v>2021</v>
      </c>
      <c r="C991" s="63">
        <v>9</v>
      </c>
      <c r="D991" s="62" t="s">
        <v>82</v>
      </c>
      <c r="E991" s="62" t="s">
        <v>350</v>
      </c>
      <c r="F991" s="64">
        <v>44284</v>
      </c>
      <c r="G991" s="64">
        <v>44288</v>
      </c>
      <c r="H991" s="63">
        <v>387</v>
      </c>
      <c r="I991" s="62" t="s">
        <v>31</v>
      </c>
      <c r="J991" s="62" t="s">
        <v>48</v>
      </c>
      <c r="K991" s="62" t="s">
        <v>127</v>
      </c>
      <c r="L991" s="62" t="s">
        <v>30</v>
      </c>
      <c r="M991" s="62"/>
      <c r="N991" s="62" t="s">
        <v>55</v>
      </c>
      <c r="O991" s="62" t="s">
        <v>23</v>
      </c>
      <c r="P991" s="62" t="s">
        <v>13</v>
      </c>
      <c r="Q991" s="62" t="s">
        <v>169</v>
      </c>
      <c r="R991" s="62"/>
      <c r="S991" s="62"/>
      <c r="T991" s="62"/>
      <c r="U991" s="62"/>
      <c r="V991" s="65">
        <v>1.41</v>
      </c>
      <c r="W991" s="62"/>
      <c r="X991" s="62" t="s">
        <v>351</v>
      </c>
      <c r="Y991" s="62" t="s">
        <v>352</v>
      </c>
    </row>
    <row r="992" spans="1:25" x14ac:dyDescent="0.3">
      <c r="A992" s="62" t="s">
        <v>23</v>
      </c>
      <c r="B992" s="63">
        <v>2021</v>
      </c>
      <c r="C992" s="63">
        <v>9</v>
      </c>
      <c r="D992" s="62" t="s">
        <v>82</v>
      </c>
      <c r="E992" s="62" t="s">
        <v>350</v>
      </c>
      <c r="F992" s="64">
        <v>44284</v>
      </c>
      <c r="G992" s="64">
        <v>44288</v>
      </c>
      <c r="H992" s="63">
        <v>388</v>
      </c>
      <c r="I992" s="62" t="s">
        <v>11</v>
      </c>
      <c r="J992" s="62" t="s">
        <v>48</v>
      </c>
      <c r="K992" s="62" t="s">
        <v>113</v>
      </c>
      <c r="L992" s="62" t="s">
        <v>30</v>
      </c>
      <c r="M992" s="62"/>
      <c r="N992" s="62" t="s">
        <v>55</v>
      </c>
      <c r="O992" s="62" t="s">
        <v>23</v>
      </c>
      <c r="P992" s="62" t="s">
        <v>13</v>
      </c>
      <c r="Q992" s="62" t="s">
        <v>169</v>
      </c>
      <c r="R992" s="62"/>
      <c r="S992" s="62"/>
      <c r="T992" s="62"/>
      <c r="U992" s="62"/>
      <c r="V992" s="65">
        <v>77.06</v>
      </c>
      <c r="W992" s="62"/>
      <c r="X992" s="62" t="s">
        <v>351</v>
      </c>
      <c r="Y992" s="62" t="s">
        <v>352</v>
      </c>
    </row>
    <row r="993" spans="1:25" x14ac:dyDescent="0.3">
      <c r="A993" s="62" t="s">
        <v>23</v>
      </c>
      <c r="B993" s="63">
        <v>2021</v>
      </c>
      <c r="C993" s="63">
        <v>9</v>
      </c>
      <c r="D993" s="62" t="s">
        <v>82</v>
      </c>
      <c r="E993" s="62" t="s">
        <v>350</v>
      </c>
      <c r="F993" s="64">
        <v>44284</v>
      </c>
      <c r="G993" s="64">
        <v>44288</v>
      </c>
      <c r="H993" s="63">
        <v>389</v>
      </c>
      <c r="I993" s="62" t="s">
        <v>11</v>
      </c>
      <c r="J993" s="62" t="s">
        <v>48</v>
      </c>
      <c r="K993" s="62" t="s">
        <v>123</v>
      </c>
      <c r="L993" s="62" t="s">
        <v>30</v>
      </c>
      <c r="M993" s="62"/>
      <c r="N993" s="62" t="s">
        <v>55</v>
      </c>
      <c r="O993" s="62" t="s">
        <v>23</v>
      </c>
      <c r="P993" s="62" t="s">
        <v>13</v>
      </c>
      <c r="Q993" s="62" t="s">
        <v>169</v>
      </c>
      <c r="R993" s="62"/>
      <c r="S993" s="62"/>
      <c r="T993" s="62"/>
      <c r="U993" s="62"/>
      <c r="V993" s="65">
        <v>0.86</v>
      </c>
      <c r="W993" s="62"/>
      <c r="X993" s="62" t="s">
        <v>351</v>
      </c>
      <c r="Y993" s="62" t="s">
        <v>352</v>
      </c>
    </row>
    <row r="994" spans="1:25" x14ac:dyDescent="0.3">
      <c r="A994" s="62" t="s">
        <v>23</v>
      </c>
      <c r="B994" s="63">
        <v>2021</v>
      </c>
      <c r="C994" s="63">
        <v>9</v>
      </c>
      <c r="D994" s="62" t="s">
        <v>82</v>
      </c>
      <c r="E994" s="62" t="s">
        <v>350</v>
      </c>
      <c r="F994" s="64">
        <v>44284</v>
      </c>
      <c r="G994" s="64">
        <v>44288</v>
      </c>
      <c r="H994" s="63">
        <v>390</v>
      </c>
      <c r="I994" s="62" t="s">
        <v>11</v>
      </c>
      <c r="J994" s="62" t="s">
        <v>48</v>
      </c>
      <c r="K994" s="62" t="s">
        <v>118</v>
      </c>
      <c r="L994" s="62" t="s">
        <v>30</v>
      </c>
      <c r="M994" s="62"/>
      <c r="N994" s="62" t="s">
        <v>55</v>
      </c>
      <c r="O994" s="62" t="s">
        <v>23</v>
      </c>
      <c r="P994" s="62" t="s">
        <v>13</v>
      </c>
      <c r="Q994" s="62" t="s">
        <v>169</v>
      </c>
      <c r="R994" s="62"/>
      <c r="S994" s="62"/>
      <c r="T994" s="62"/>
      <c r="U994" s="62"/>
      <c r="V994" s="65">
        <v>11.14</v>
      </c>
      <c r="W994" s="62"/>
      <c r="X994" s="62" t="s">
        <v>351</v>
      </c>
      <c r="Y994" s="62" t="s">
        <v>352</v>
      </c>
    </row>
    <row r="995" spans="1:25" x14ac:dyDescent="0.3">
      <c r="A995" s="62" t="s">
        <v>23</v>
      </c>
      <c r="B995" s="63">
        <v>2021</v>
      </c>
      <c r="C995" s="63">
        <v>9</v>
      </c>
      <c r="D995" s="62" t="s">
        <v>82</v>
      </c>
      <c r="E995" s="62" t="s">
        <v>350</v>
      </c>
      <c r="F995" s="64">
        <v>44284</v>
      </c>
      <c r="G995" s="64">
        <v>44288</v>
      </c>
      <c r="H995" s="63">
        <v>391</v>
      </c>
      <c r="I995" s="62" t="s">
        <v>11</v>
      </c>
      <c r="J995" s="62" t="s">
        <v>48</v>
      </c>
      <c r="K995" s="62" t="s">
        <v>121</v>
      </c>
      <c r="L995" s="62" t="s">
        <v>30</v>
      </c>
      <c r="M995" s="62"/>
      <c r="N995" s="62" t="s">
        <v>55</v>
      </c>
      <c r="O995" s="62" t="s">
        <v>23</v>
      </c>
      <c r="P995" s="62" t="s">
        <v>13</v>
      </c>
      <c r="Q995" s="62" t="s">
        <v>169</v>
      </c>
      <c r="R995" s="62"/>
      <c r="S995" s="62"/>
      <c r="T995" s="62"/>
      <c r="U995" s="62"/>
      <c r="V995" s="65">
        <v>5.82</v>
      </c>
      <c r="W995" s="62"/>
      <c r="X995" s="62" t="s">
        <v>351</v>
      </c>
      <c r="Y995" s="62" t="s">
        <v>352</v>
      </c>
    </row>
    <row r="996" spans="1:25" x14ac:dyDescent="0.3">
      <c r="A996" s="62" t="s">
        <v>23</v>
      </c>
      <c r="B996" s="63">
        <v>2021</v>
      </c>
      <c r="C996" s="63">
        <v>9</v>
      </c>
      <c r="D996" s="62" t="s">
        <v>82</v>
      </c>
      <c r="E996" s="62" t="s">
        <v>350</v>
      </c>
      <c r="F996" s="64">
        <v>44284</v>
      </c>
      <c r="G996" s="64">
        <v>44288</v>
      </c>
      <c r="H996" s="63">
        <v>392</v>
      </c>
      <c r="I996" s="62" t="s">
        <v>11</v>
      </c>
      <c r="J996" s="62" t="s">
        <v>48</v>
      </c>
      <c r="K996" s="62" t="s">
        <v>126</v>
      </c>
      <c r="L996" s="62" t="s">
        <v>30</v>
      </c>
      <c r="M996" s="62"/>
      <c r="N996" s="62" t="s">
        <v>55</v>
      </c>
      <c r="O996" s="62" t="s">
        <v>23</v>
      </c>
      <c r="P996" s="62" t="s">
        <v>13</v>
      </c>
      <c r="Q996" s="62" t="s">
        <v>169</v>
      </c>
      <c r="R996" s="62"/>
      <c r="S996" s="62"/>
      <c r="T996" s="62"/>
      <c r="U996" s="62"/>
      <c r="V996" s="65">
        <v>1.03</v>
      </c>
      <c r="W996" s="62"/>
      <c r="X996" s="62" t="s">
        <v>351</v>
      </c>
      <c r="Y996" s="62" t="s">
        <v>352</v>
      </c>
    </row>
    <row r="997" spans="1:25" x14ac:dyDescent="0.3">
      <c r="A997" s="62" t="s">
        <v>23</v>
      </c>
      <c r="B997" s="63">
        <v>2021</v>
      </c>
      <c r="C997" s="63">
        <v>9</v>
      </c>
      <c r="D997" s="62" t="s">
        <v>82</v>
      </c>
      <c r="E997" s="62" t="s">
        <v>350</v>
      </c>
      <c r="F997" s="64">
        <v>44284</v>
      </c>
      <c r="G997" s="64">
        <v>44288</v>
      </c>
      <c r="H997" s="63">
        <v>393</v>
      </c>
      <c r="I997" s="62" t="s">
        <v>11</v>
      </c>
      <c r="J997" s="62" t="s">
        <v>48</v>
      </c>
      <c r="K997" s="62" t="s">
        <v>135</v>
      </c>
      <c r="L997" s="62" t="s">
        <v>30</v>
      </c>
      <c r="M997" s="62"/>
      <c r="N997" s="62" t="s">
        <v>55</v>
      </c>
      <c r="O997" s="62" t="s">
        <v>23</v>
      </c>
      <c r="P997" s="62" t="s">
        <v>13</v>
      </c>
      <c r="Q997" s="62" t="s">
        <v>169</v>
      </c>
      <c r="R997" s="62"/>
      <c r="S997" s="62"/>
      <c r="T997" s="62"/>
      <c r="U997" s="62"/>
      <c r="V997" s="65">
        <v>8.59</v>
      </c>
      <c r="W997" s="62"/>
      <c r="X997" s="62" t="s">
        <v>351</v>
      </c>
      <c r="Y997" s="62" t="s">
        <v>352</v>
      </c>
    </row>
    <row r="998" spans="1:25" x14ac:dyDescent="0.3">
      <c r="A998" s="62" t="s">
        <v>23</v>
      </c>
      <c r="B998" s="63">
        <v>2021</v>
      </c>
      <c r="C998" s="63">
        <v>9</v>
      </c>
      <c r="D998" s="62" t="s">
        <v>82</v>
      </c>
      <c r="E998" s="62" t="s">
        <v>350</v>
      </c>
      <c r="F998" s="64">
        <v>44284</v>
      </c>
      <c r="G998" s="64">
        <v>44288</v>
      </c>
      <c r="H998" s="63">
        <v>394</v>
      </c>
      <c r="I998" s="62" t="s">
        <v>11</v>
      </c>
      <c r="J998" s="62" t="s">
        <v>48</v>
      </c>
      <c r="K998" s="62" t="s">
        <v>127</v>
      </c>
      <c r="L998" s="62" t="s">
        <v>30</v>
      </c>
      <c r="M998" s="62"/>
      <c r="N998" s="62" t="s">
        <v>55</v>
      </c>
      <c r="O998" s="62" t="s">
        <v>23</v>
      </c>
      <c r="P998" s="62" t="s">
        <v>13</v>
      </c>
      <c r="Q998" s="62" t="s">
        <v>169</v>
      </c>
      <c r="R998" s="62"/>
      <c r="S998" s="62"/>
      <c r="T998" s="62"/>
      <c r="U998" s="62"/>
      <c r="V998" s="65">
        <v>0.47</v>
      </c>
      <c r="W998" s="62"/>
      <c r="X998" s="62" t="s">
        <v>351</v>
      </c>
      <c r="Y998" s="62" t="s">
        <v>352</v>
      </c>
    </row>
    <row r="999" spans="1:25" x14ac:dyDescent="0.3">
      <c r="A999" s="62" t="s">
        <v>23</v>
      </c>
      <c r="B999" s="63">
        <v>2021</v>
      </c>
      <c r="C999" s="63">
        <v>9</v>
      </c>
      <c r="D999" s="62" t="s">
        <v>82</v>
      </c>
      <c r="E999" s="62" t="s">
        <v>350</v>
      </c>
      <c r="F999" s="64">
        <v>44284</v>
      </c>
      <c r="G999" s="64">
        <v>44288</v>
      </c>
      <c r="H999" s="63">
        <v>544</v>
      </c>
      <c r="I999" s="62" t="s">
        <v>31</v>
      </c>
      <c r="J999" s="62"/>
      <c r="K999" s="62" t="s">
        <v>25</v>
      </c>
      <c r="L999" s="62" t="s">
        <v>28</v>
      </c>
      <c r="M999" s="62"/>
      <c r="N999" s="62"/>
      <c r="O999" s="62"/>
      <c r="P999" s="62" t="s">
        <v>13</v>
      </c>
      <c r="Q999" s="62"/>
      <c r="R999" s="62"/>
      <c r="S999" s="62"/>
      <c r="T999" s="62"/>
      <c r="U999" s="62"/>
      <c r="V999" s="65">
        <v>-314.94</v>
      </c>
      <c r="W999" s="62"/>
      <c r="X999" s="62" t="s">
        <v>41</v>
      </c>
      <c r="Y999" s="62" t="s">
        <v>352</v>
      </c>
    </row>
    <row r="1000" spans="1:25" x14ac:dyDescent="0.3">
      <c r="A1000" s="62" t="s">
        <v>23</v>
      </c>
      <c r="B1000" s="63">
        <v>2021</v>
      </c>
      <c r="C1000" s="63">
        <v>9</v>
      </c>
      <c r="D1000" s="62" t="s">
        <v>82</v>
      </c>
      <c r="E1000" s="62" t="s">
        <v>350</v>
      </c>
      <c r="F1000" s="64">
        <v>44284</v>
      </c>
      <c r="G1000" s="64">
        <v>44288</v>
      </c>
      <c r="H1000" s="63">
        <v>546</v>
      </c>
      <c r="I1000" s="62" t="s">
        <v>11</v>
      </c>
      <c r="J1000" s="62"/>
      <c r="K1000" s="62" t="s">
        <v>25</v>
      </c>
      <c r="L1000" s="62" t="s">
        <v>28</v>
      </c>
      <c r="M1000" s="62"/>
      <c r="N1000" s="62"/>
      <c r="O1000" s="62"/>
      <c r="P1000" s="62" t="s">
        <v>13</v>
      </c>
      <c r="Q1000" s="62"/>
      <c r="R1000" s="62"/>
      <c r="S1000" s="62"/>
      <c r="T1000" s="62"/>
      <c r="U1000" s="62"/>
      <c r="V1000" s="65">
        <v>-104.97</v>
      </c>
      <c r="W1000" s="62"/>
      <c r="X1000" s="62" t="s">
        <v>41</v>
      </c>
      <c r="Y1000" s="62" t="s">
        <v>352</v>
      </c>
    </row>
    <row r="1001" spans="1:25" x14ac:dyDescent="0.3">
      <c r="A1001" s="62" t="s">
        <v>23</v>
      </c>
      <c r="B1001" s="63">
        <v>2021</v>
      </c>
      <c r="C1001" s="63">
        <v>9</v>
      </c>
      <c r="D1001" s="62" t="s">
        <v>82</v>
      </c>
      <c r="E1001" s="62" t="s">
        <v>353</v>
      </c>
      <c r="F1001" s="64">
        <v>44286</v>
      </c>
      <c r="G1001" s="64">
        <v>44292</v>
      </c>
      <c r="H1001" s="63">
        <v>389</v>
      </c>
      <c r="I1001" s="62" t="s">
        <v>31</v>
      </c>
      <c r="J1001" s="62" t="s">
        <v>48</v>
      </c>
      <c r="K1001" s="62" t="s">
        <v>113</v>
      </c>
      <c r="L1001" s="62" t="s">
        <v>30</v>
      </c>
      <c r="M1001" s="62"/>
      <c r="N1001" s="62" t="s">
        <v>55</v>
      </c>
      <c r="O1001" s="62" t="s">
        <v>23</v>
      </c>
      <c r="P1001" s="62" t="s">
        <v>13</v>
      </c>
      <c r="Q1001" s="62" t="s">
        <v>169</v>
      </c>
      <c r="R1001" s="62"/>
      <c r="S1001" s="62"/>
      <c r="T1001" s="62"/>
      <c r="U1001" s="62"/>
      <c r="V1001" s="65">
        <v>616.5</v>
      </c>
      <c r="W1001" s="62"/>
      <c r="X1001" s="62" t="s">
        <v>354</v>
      </c>
      <c r="Y1001" s="62" t="s">
        <v>355</v>
      </c>
    </row>
    <row r="1002" spans="1:25" x14ac:dyDescent="0.3">
      <c r="A1002" s="62" t="s">
        <v>23</v>
      </c>
      <c r="B1002" s="63">
        <v>2021</v>
      </c>
      <c r="C1002" s="63">
        <v>9</v>
      </c>
      <c r="D1002" s="62" t="s">
        <v>82</v>
      </c>
      <c r="E1002" s="62" t="s">
        <v>353</v>
      </c>
      <c r="F1002" s="64">
        <v>44286</v>
      </c>
      <c r="G1002" s="64">
        <v>44292</v>
      </c>
      <c r="H1002" s="63">
        <v>390</v>
      </c>
      <c r="I1002" s="62" t="s">
        <v>31</v>
      </c>
      <c r="J1002" s="62" t="s">
        <v>48</v>
      </c>
      <c r="K1002" s="62" t="s">
        <v>123</v>
      </c>
      <c r="L1002" s="62" t="s">
        <v>30</v>
      </c>
      <c r="M1002" s="62"/>
      <c r="N1002" s="62" t="s">
        <v>55</v>
      </c>
      <c r="O1002" s="62" t="s">
        <v>23</v>
      </c>
      <c r="P1002" s="62" t="s">
        <v>13</v>
      </c>
      <c r="Q1002" s="62" t="s">
        <v>169</v>
      </c>
      <c r="R1002" s="62"/>
      <c r="S1002" s="62"/>
      <c r="T1002" s="62"/>
      <c r="U1002" s="62"/>
      <c r="V1002" s="65">
        <v>6.9</v>
      </c>
      <c r="W1002" s="62"/>
      <c r="X1002" s="62" t="s">
        <v>354</v>
      </c>
      <c r="Y1002" s="62" t="s">
        <v>355</v>
      </c>
    </row>
    <row r="1003" spans="1:25" x14ac:dyDescent="0.3">
      <c r="A1003" s="62" t="s">
        <v>23</v>
      </c>
      <c r="B1003" s="63">
        <v>2021</v>
      </c>
      <c r="C1003" s="63">
        <v>9</v>
      </c>
      <c r="D1003" s="62" t="s">
        <v>82</v>
      </c>
      <c r="E1003" s="62" t="s">
        <v>353</v>
      </c>
      <c r="F1003" s="64">
        <v>44286</v>
      </c>
      <c r="G1003" s="64">
        <v>44292</v>
      </c>
      <c r="H1003" s="63">
        <v>391</v>
      </c>
      <c r="I1003" s="62" t="s">
        <v>31</v>
      </c>
      <c r="J1003" s="62" t="s">
        <v>48</v>
      </c>
      <c r="K1003" s="62" t="s">
        <v>118</v>
      </c>
      <c r="L1003" s="62" t="s">
        <v>30</v>
      </c>
      <c r="M1003" s="62"/>
      <c r="N1003" s="62" t="s">
        <v>55</v>
      </c>
      <c r="O1003" s="62" t="s">
        <v>23</v>
      </c>
      <c r="P1003" s="62" t="s">
        <v>13</v>
      </c>
      <c r="Q1003" s="62" t="s">
        <v>169</v>
      </c>
      <c r="R1003" s="62"/>
      <c r="S1003" s="62"/>
      <c r="T1003" s="62"/>
      <c r="U1003" s="62"/>
      <c r="V1003" s="65">
        <v>89.15</v>
      </c>
      <c r="W1003" s="62"/>
      <c r="X1003" s="62" t="s">
        <v>354</v>
      </c>
      <c r="Y1003" s="62" t="s">
        <v>355</v>
      </c>
    </row>
    <row r="1004" spans="1:25" x14ac:dyDescent="0.3">
      <c r="A1004" s="62" t="s">
        <v>23</v>
      </c>
      <c r="B1004" s="63">
        <v>2021</v>
      </c>
      <c r="C1004" s="63">
        <v>9</v>
      </c>
      <c r="D1004" s="62" t="s">
        <v>82</v>
      </c>
      <c r="E1004" s="62" t="s">
        <v>353</v>
      </c>
      <c r="F1004" s="64">
        <v>44286</v>
      </c>
      <c r="G1004" s="64">
        <v>44292</v>
      </c>
      <c r="H1004" s="63">
        <v>392</v>
      </c>
      <c r="I1004" s="62" t="s">
        <v>31</v>
      </c>
      <c r="J1004" s="62" t="s">
        <v>48</v>
      </c>
      <c r="K1004" s="62" t="s">
        <v>121</v>
      </c>
      <c r="L1004" s="62" t="s">
        <v>30</v>
      </c>
      <c r="M1004" s="62"/>
      <c r="N1004" s="62" t="s">
        <v>55</v>
      </c>
      <c r="O1004" s="62" t="s">
        <v>23</v>
      </c>
      <c r="P1004" s="62" t="s">
        <v>13</v>
      </c>
      <c r="Q1004" s="62" t="s">
        <v>169</v>
      </c>
      <c r="R1004" s="62"/>
      <c r="S1004" s="62"/>
      <c r="T1004" s="62"/>
      <c r="U1004" s="62"/>
      <c r="V1004" s="65">
        <v>46.21</v>
      </c>
      <c r="W1004" s="62"/>
      <c r="X1004" s="62" t="s">
        <v>354</v>
      </c>
      <c r="Y1004" s="62" t="s">
        <v>355</v>
      </c>
    </row>
    <row r="1005" spans="1:25" x14ac:dyDescent="0.3">
      <c r="A1005" s="62" t="s">
        <v>23</v>
      </c>
      <c r="B1005" s="63">
        <v>2021</v>
      </c>
      <c r="C1005" s="63">
        <v>9</v>
      </c>
      <c r="D1005" s="62" t="s">
        <v>82</v>
      </c>
      <c r="E1005" s="62" t="s">
        <v>353</v>
      </c>
      <c r="F1005" s="64">
        <v>44286</v>
      </c>
      <c r="G1005" s="64">
        <v>44292</v>
      </c>
      <c r="H1005" s="63">
        <v>393</v>
      </c>
      <c r="I1005" s="62" t="s">
        <v>31</v>
      </c>
      <c r="J1005" s="62" t="s">
        <v>48</v>
      </c>
      <c r="K1005" s="62" t="s">
        <v>126</v>
      </c>
      <c r="L1005" s="62" t="s">
        <v>30</v>
      </c>
      <c r="M1005" s="62"/>
      <c r="N1005" s="62" t="s">
        <v>55</v>
      </c>
      <c r="O1005" s="62" t="s">
        <v>23</v>
      </c>
      <c r="P1005" s="62" t="s">
        <v>13</v>
      </c>
      <c r="Q1005" s="62" t="s">
        <v>169</v>
      </c>
      <c r="R1005" s="62"/>
      <c r="S1005" s="62"/>
      <c r="T1005" s="62"/>
      <c r="U1005" s="62"/>
      <c r="V1005" s="65">
        <v>8.26</v>
      </c>
      <c r="W1005" s="62"/>
      <c r="X1005" s="62" t="s">
        <v>354</v>
      </c>
      <c r="Y1005" s="62" t="s">
        <v>355</v>
      </c>
    </row>
    <row r="1006" spans="1:25" x14ac:dyDescent="0.3">
      <c r="A1006" s="62" t="s">
        <v>23</v>
      </c>
      <c r="B1006" s="63">
        <v>2021</v>
      </c>
      <c r="C1006" s="63">
        <v>9</v>
      </c>
      <c r="D1006" s="62" t="s">
        <v>82</v>
      </c>
      <c r="E1006" s="62" t="s">
        <v>353</v>
      </c>
      <c r="F1006" s="64">
        <v>44286</v>
      </c>
      <c r="G1006" s="64">
        <v>44292</v>
      </c>
      <c r="H1006" s="63">
        <v>394</v>
      </c>
      <c r="I1006" s="62" t="s">
        <v>31</v>
      </c>
      <c r="J1006" s="62" t="s">
        <v>48</v>
      </c>
      <c r="K1006" s="62" t="s">
        <v>135</v>
      </c>
      <c r="L1006" s="62" t="s">
        <v>30</v>
      </c>
      <c r="M1006" s="62"/>
      <c r="N1006" s="62" t="s">
        <v>55</v>
      </c>
      <c r="O1006" s="62" t="s">
        <v>23</v>
      </c>
      <c r="P1006" s="62" t="s">
        <v>13</v>
      </c>
      <c r="Q1006" s="62" t="s">
        <v>169</v>
      </c>
      <c r="R1006" s="62"/>
      <c r="S1006" s="62"/>
      <c r="T1006" s="62"/>
      <c r="U1006" s="62"/>
      <c r="V1006" s="65">
        <v>68.7</v>
      </c>
      <c r="W1006" s="62"/>
      <c r="X1006" s="62" t="s">
        <v>354</v>
      </c>
      <c r="Y1006" s="62" t="s">
        <v>355</v>
      </c>
    </row>
    <row r="1007" spans="1:25" x14ac:dyDescent="0.3">
      <c r="A1007" s="62" t="s">
        <v>23</v>
      </c>
      <c r="B1007" s="63">
        <v>2021</v>
      </c>
      <c r="C1007" s="63">
        <v>9</v>
      </c>
      <c r="D1007" s="62" t="s">
        <v>82</v>
      </c>
      <c r="E1007" s="62" t="s">
        <v>353</v>
      </c>
      <c r="F1007" s="64">
        <v>44286</v>
      </c>
      <c r="G1007" s="64">
        <v>44292</v>
      </c>
      <c r="H1007" s="63">
        <v>395</v>
      </c>
      <c r="I1007" s="62" t="s">
        <v>31</v>
      </c>
      <c r="J1007" s="62" t="s">
        <v>48</v>
      </c>
      <c r="K1007" s="62" t="s">
        <v>127</v>
      </c>
      <c r="L1007" s="62" t="s">
        <v>30</v>
      </c>
      <c r="M1007" s="62"/>
      <c r="N1007" s="62" t="s">
        <v>55</v>
      </c>
      <c r="O1007" s="62" t="s">
        <v>23</v>
      </c>
      <c r="P1007" s="62" t="s">
        <v>13</v>
      </c>
      <c r="Q1007" s="62" t="s">
        <v>169</v>
      </c>
      <c r="R1007" s="62"/>
      <c r="S1007" s="62"/>
      <c r="T1007" s="62"/>
      <c r="U1007" s="62"/>
      <c r="V1007" s="65">
        <v>3.76</v>
      </c>
      <c r="W1007" s="62"/>
      <c r="X1007" s="62" t="s">
        <v>354</v>
      </c>
      <c r="Y1007" s="62" t="s">
        <v>355</v>
      </c>
    </row>
    <row r="1008" spans="1:25" x14ac:dyDescent="0.3">
      <c r="A1008" s="62" t="s">
        <v>23</v>
      </c>
      <c r="B1008" s="63">
        <v>2021</v>
      </c>
      <c r="C1008" s="63">
        <v>9</v>
      </c>
      <c r="D1008" s="62" t="s">
        <v>82</v>
      </c>
      <c r="E1008" s="62" t="s">
        <v>353</v>
      </c>
      <c r="F1008" s="64">
        <v>44286</v>
      </c>
      <c r="G1008" s="64">
        <v>44292</v>
      </c>
      <c r="H1008" s="63">
        <v>396</v>
      </c>
      <c r="I1008" s="62" t="s">
        <v>11</v>
      </c>
      <c r="J1008" s="62" t="s">
        <v>48</v>
      </c>
      <c r="K1008" s="62" t="s">
        <v>113</v>
      </c>
      <c r="L1008" s="62" t="s">
        <v>30</v>
      </c>
      <c r="M1008" s="62"/>
      <c r="N1008" s="62" t="s">
        <v>55</v>
      </c>
      <c r="O1008" s="62" t="s">
        <v>23</v>
      </c>
      <c r="P1008" s="62" t="s">
        <v>13</v>
      </c>
      <c r="Q1008" s="62" t="s">
        <v>169</v>
      </c>
      <c r="R1008" s="62"/>
      <c r="S1008" s="62"/>
      <c r="T1008" s="62"/>
      <c r="U1008" s="62"/>
      <c r="V1008" s="65">
        <v>215.78</v>
      </c>
      <c r="W1008" s="62"/>
      <c r="X1008" s="62" t="s">
        <v>354</v>
      </c>
      <c r="Y1008" s="62" t="s">
        <v>355</v>
      </c>
    </row>
    <row r="1009" spans="1:25" x14ac:dyDescent="0.3">
      <c r="A1009" s="62" t="s">
        <v>23</v>
      </c>
      <c r="B1009" s="63">
        <v>2021</v>
      </c>
      <c r="C1009" s="63">
        <v>9</v>
      </c>
      <c r="D1009" s="62" t="s">
        <v>82</v>
      </c>
      <c r="E1009" s="62" t="s">
        <v>353</v>
      </c>
      <c r="F1009" s="64">
        <v>44286</v>
      </c>
      <c r="G1009" s="64">
        <v>44292</v>
      </c>
      <c r="H1009" s="63">
        <v>397</v>
      </c>
      <c r="I1009" s="62" t="s">
        <v>11</v>
      </c>
      <c r="J1009" s="62" t="s">
        <v>48</v>
      </c>
      <c r="K1009" s="62" t="s">
        <v>123</v>
      </c>
      <c r="L1009" s="62" t="s">
        <v>30</v>
      </c>
      <c r="M1009" s="62"/>
      <c r="N1009" s="62" t="s">
        <v>55</v>
      </c>
      <c r="O1009" s="62" t="s">
        <v>23</v>
      </c>
      <c r="P1009" s="62" t="s">
        <v>13</v>
      </c>
      <c r="Q1009" s="62" t="s">
        <v>169</v>
      </c>
      <c r="R1009" s="62"/>
      <c r="S1009" s="62"/>
      <c r="T1009" s="62"/>
      <c r="U1009" s="62"/>
      <c r="V1009" s="65">
        <v>2.42</v>
      </c>
      <c r="W1009" s="62"/>
      <c r="X1009" s="62" t="s">
        <v>354</v>
      </c>
      <c r="Y1009" s="62" t="s">
        <v>355</v>
      </c>
    </row>
    <row r="1010" spans="1:25" x14ac:dyDescent="0.3">
      <c r="A1010" s="62" t="s">
        <v>23</v>
      </c>
      <c r="B1010" s="63">
        <v>2021</v>
      </c>
      <c r="C1010" s="63">
        <v>9</v>
      </c>
      <c r="D1010" s="62" t="s">
        <v>82</v>
      </c>
      <c r="E1010" s="62" t="s">
        <v>353</v>
      </c>
      <c r="F1010" s="64">
        <v>44286</v>
      </c>
      <c r="G1010" s="64">
        <v>44292</v>
      </c>
      <c r="H1010" s="63">
        <v>398</v>
      </c>
      <c r="I1010" s="62" t="s">
        <v>11</v>
      </c>
      <c r="J1010" s="62" t="s">
        <v>48</v>
      </c>
      <c r="K1010" s="62" t="s">
        <v>118</v>
      </c>
      <c r="L1010" s="62" t="s">
        <v>30</v>
      </c>
      <c r="M1010" s="62"/>
      <c r="N1010" s="62" t="s">
        <v>55</v>
      </c>
      <c r="O1010" s="62" t="s">
        <v>23</v>
      </c>
      <c r="P1010" s="62" t="s">
        <v>13</v>
      </c>
      <c r="Q1010" s="62" t="s">
        <v>169</v>
      </c>
      <c r="R1010" s="62"/>
      <c r="S1010" s="62"/>
      <c r="T1010" s="62"/>
      <c r="U1010" s="62"/>
      <c r="V1010" s="65">
        <v>31.2</v>
      </c>
      <c r="W1010" s="62"/>
      <c r="X1010" s="62" t="s">
        <v>354</v>
      </c>
      <c r="Y1010" s="62" t="s">
        <v>355</v>
      </c>
    </row>
    <row r="1011" spans="1:25" x14ac:dyDescent="0.3">
      <c r="A1011" s="62" t="s">
        <v>23</v>
      </c>
      <c r="B1011" s="63">
        <v>2021</v>
      </c>
      <c r="C1011" s="63">
        <v>9</v>
      </c>
      <c r="D1011" s="62" t="s">
        <v>82</v>
      </c>
      <c r="E1011" s="62" t="s">
        <v>353</v>
      </c>
      <c r="F1011" s="64">
        <v>44286</v>
      </c>
      <c r="G1011" s="64">
        <v>44292</v>
      </c>
      <c r="H1011" s="63">
        <v>399</v>
      </c>
      <c r="I1011" s="62" t="s">
        <v>11</v>
      </c>
      <c r="J1011" s="62" t="s">
        <v>48</v>
      </c>
      <c r="K1011" s="62" t="s">
        <v>121</v>
      </c>
      <c r="L1011" s="62" t="s">
        <v>30</v>
      </c>
      <c r="M1011" s="62"/>
      <c r="N1011" s="62" t="s">
        <v>55</v>
      </c>
      <c r="O1011" s="62" t="s">
        <v>23</v>
      </c>
      <c r="P1011" s="62" t="s">
        <v>13</v>
      </c>
      <c r="Q1011" s="62" t="s">
        <v>169</v>
      </c>
      <c r="R1011" s="62"/>
      <c r="S1011" s="62"/>
      <c r="T1011" s="62"/>
      <c r="U1011" s="62"/>
      <c r="V1011" s="65">
        <v>16.170000000000002</v>
      </c>
      <c r="W1011" s="62"/>
      <c r="X1011" s="62" t="s">
        <v>354</v>
      </c>
      <c r="Y1011" s="62" t="s">
        <v>355</v>
      </c>
    </row>
    <row r="1012" spans="1:25" x14ac:dyDescent="0.3">
      <c r="A1012" s="62" t="s">
        <v>23</v>
      </c>
      <c r="B1012" s="63">
        <v>2021</v>
      </c>
      <c r="C1012" s="63">
        <v>9</v>
      </c>
      <c r="D1012" s="62" t="s">
        <v>82</v>
      </c>
      <c r="E1012" s="62" t="s">
        <v>353</v>
      </c>
      <c r="F1012" s="64">
        <v>44286</v>
      </c>
      <c r="G1012" s="64">
        <v>44292</v>
      </c>
      <c r="H1012" s="63">
        <v>400</v>
      </c>
      <c r="I1012" s="62" t="s">
        <v>11</v>
      </c>
      <c r="J1012" s="62" t="s">
        <v>48</v>
      </c>
      <c r="K1012" s="62" t="s">
        <v>126</v>
      </c>
      <c r="L1012" s="62" t="s">
        <v>30</v>
      </c>
      <c r="M1012" s="62"/>
      <c r="N1012" s="62" t="s">
        <v>55</v>
      </c>
      <c r="O1012" s="62" t="s">
        <v>23</v>
      </c>
      <c r="P1012" s="62" t="s">
        <v>13</v>
      </c>
      <c r="Q1012" s="62" t="s">
        <v>169</v>
      </c>
      <c r="R1012" s="62"/>
      <c r="S1012" s="62"/>
      <c r="T1012" s="62"/>
      <c r="U1012" s="62"/>
      <c r="V1012" s="65">
        <v>2.89</v>
      </c>
      <c r="W1012" s="62"/>
      <c r="X1012" s="62" t="s">
        <v>354</v>
      </c>
      <c r="Y1012" s="62" t="s">
        <v>355</v>
      </c>
    </row>
    <row r="1013" spans="1:25" x14ac:dyDescent="0.3">
      <c r="A1013" s="62" t="s">
        <v>23</v>
      </c>
      <c r="B1013" s="63">
        <v>2021</v>
      </c>
      <c r="C1013" s="63">
        <v>9</v>
      </c>
      <c r="D1013" s="62" t="s">
        <v>82</v>
      </c>
      <c r="E1013" s="62" t="s">
        <v>353</v>
      </c>
      <c r="F1013" s="64">
        <v>44286</v>
      </c>
      <c r="G1013" s="64">
        <v>44292</v>
      </c>
      <c r="H1013" s="63">
        <v>401</v>
      </c>
      <c r="I1013" s="62" t="s">
        <v>11</v>
      </c>
      <c r="J1013" s="62" t="s">
        <v>48</v>
      </c>
      <c r="K1013" s="62" t="s">
        <v>135</v>
      </c>
      <c r="L1013" s="62" t="s">
        <v>30</v>
      </c>
      <c r="M1013" s="62"/>
      <c r="N1013" s="62" t="s">
        <v>55</v>
      </c>
      <c r="O1013" s="62" t="s">
        <v>23</v>
      </c>
      <c r="P1013" s="62" t="s">
        <v>13</v>
      </c>
      <c r="Q1013" s="62" t="s">
        <v>169</v>
      </c>
      <c r="R1013" s="62"/>
      <c r="S1013" s="62"/>
      <c r="T1013" s="62"/>
      <c r="U1013" s="62"/>
      <c r="V1013" s="65">
        <v>24.05</v>
      </c>
      <c r="W1013" s="62"/>
      <c r="X1013" s="62" t="s">
        <v>354</v>
      </c>
      <c r="Y1013" s="62" t="s">
        <v>355</v>
      </c>
    </row>
    <row r="1014" spans="1:25" x14ac:dyDescent="0.3">
      <c r="A1014" s="62" t="s">
        <v>23</v>
      </c>
      <c r="B1014" s="63">
        <v>2021</v>
      </c>
      <c r="C1014" s="63">
        <v>9</v>
      </c>
      <c r="D1014" s="62" t="s">
        <v>82</v>
      </c>
      <c r="E1014" s="62" t="s">
        <v>353</v>
      </c>
      <c r="F1014" s="64">
        <v>44286</v>
      </c>
      <c r="G1014" s="64">
        <v>44292</v>
      </c>
      <c r="H1014" s="63">
        <v>402</v>
      </c>
      <c r="I1014" s="62" t="s">
        <v>11</v>
      </c>
      <c r="J1014" s="62" t="s">
        <v>48</v>
      </c>
      <c r="K1014" s="62" t="s">
        <v>127</v>
      </c>
      <c r="L1014" s="62" t="s">
        <v>30</v>
      </c>
      <c r="M1014" s="62"/>
      <c r="N1014" s="62" t="s">
        <v>55</v>
      </c>
      <c r="O1014" s="62" t="s">
        <v>23</v>
      </c>
      <c r="P1014" s="62" t="s">
        <v>13</v>
      </c>
      <c r="Q1014" s="62" t="s">
        <v>169</v>
      </c>
      <c r="R1014" s="62"/>
      <c r="S1014" s="62"/>
      <c r="T1014" s="62"/>
      <c r="U1014" s="62"/>
      <c r="V1014" s="65">
        <v>1.32</v>
      </c>
      <c r="W1014" s="62"/>
      <c r="X1014" s="62" t="s">
        <v>354</v>
      </c>
      <c r="Y1014" s="62" t="s">
        <v>355</v>
      </c>
    </row>
    <row r="1015" spans="1:25" x14ac:dyDescent="0.3">
      <c r="A1015" s="62" t="s">
        <v>23</v>
      </c>
      <c r="B1015" s="63">
        <v>2021</v>
      </c>
      <c r="C1015" s="63">
        <v>9</v>
      </c>
      <c r="D1015" s="62" t="s">
        <v>82</v>
      </c>
      <c r="E1015" s="62" t="s">
        <v>353</v>
      </c>
      <c r="F1015" s="64">
        <v>44286</v>
      </c>
      <c r="G1015" s="64">
        <v>44292</v>
      </c>
      <c r="H1015" s="63">
        <v>555</v>
      </c>
      <c r="I1015" s="62" t="s">
        <v>31</v>
      </c>
      <c r="J1015" s="62"/>
      <c r="K1015" s="62" t="s">
        <v>25</v>
      </c>
      <c r="L1015" s="62" t="s">
        <v>28</v>
      </c>
      <c r="M1015" s="62"/>
      <c r="N1015" s="62"/>
      <c r="O1015" s="62"/>
      <c r="P1015" s="62" t="s">
        <v>13</v>
      </c>
      <c r="Q1015" s="62"/>
      <c r="R1015" s="62"/>
      <c r="S1015" s="62"/>
      <c r="T1015" s="62"/>
      <c r="U1015" s="62"/>
      <c r="V1015" s="65">
        <v>-839.48</v>
      </c>
      <c r="W1015" s="62"/>
      <c r="X1015" s="62" t="s">
        <v>41</v>
      </c>
      <c r="Y1015" s="62" t="s">
        <v>355</v>
      </c>
    </row>
    <row r="1016" spans="1:25" x14ac:dyDescent="0.3">
      <c r="A1016" s="62" t="s">
        <v>23</v>
      </c>
      <c r="B1016" s="63">
        <v>2021</v>
      </c>
      <c r="C1016" s="63">
        <v>9</v>
      </c>
      <c r="D1016" s="62" t="s">
        <v>82</v>
      </c>
      <c r="E1016" s="62" t="s">
        <v>353</v>
      </c>
      <c r="F1016" s="64">
        <v>44286</v>
      </c>
      <c r="G1016" s="64">
        <v>44292</v>
      </c>
      <c r="H1016" s="63">
        <v>557</v>
      </c>
      <c r="I1016" s="62" t="s">
        <v>11</v>
      </c>
      <c r="J1016" s="62"/>
      <c r="K1016" s="62" t="s">
        <v>25</v>
      </c>
      <c r="L1016" s="62" t="s">
        <v>28</v>
      </c>
      <c r="M1016" s="62"/>
      <c r="N1016" s="62"/>
      <c r="O1016" s="62"/>
      <c r="P1016" s="62" t="s">
        <v>13</v>
      </c>
      <c r="Q1016" s="62"/>
      <c r="R1016" s="62"/>
      <c r="S1016" s="62"/>
      <c r="T1016" s="62"/>
      <c r="U1016" s="62"/>
      <c r="V1016" s="65">
        <v>-293.83</v>
      </c>
      <c r="W1016" s="62"/>
      <c r="X1016" s="62" t="s">
        <v>41</v>
      </c>
      <c r="Y1016" s="62" t="s">
        <v>355</v>
      </c>
    </row>
  </sheetData>
  <sortState ref="A3:Z674">
    <sortCondition ref="B3:B6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2" sqref="J12:J13"/>
    </sheetView>
  </sheetViews>
  <sheetFormatPr defaultRowHeight="14.4" x14ac:dyDescent="0.3"/>
  <cols>
    <col min="2" max="2" width="17.44140625" bestFit="1" customWidth="1"/>
    <col min="3" max="3" width="25.77734375" bestFit="1" customWidth="1"/>
    <col min="5" max="5" width="28.5546875" bestFit="1" customWidth="1"/>
    <col min="6" max="6" width="18.77734375" bestFit="1" customWidth="1"/>
    <col min="7" max="7" width="12.77734375" bestFit="1" customWidth="1"/>
    <col min="8" max="8" width="15.77734375" bestFit="1" customWidth="1"/>
    <col min="10" max="10" width="9.77734375" bestFit="1" customWidth="1"/>
  </cols>
  <sheetData>
    <row r="1" spans="1:10" x14ac:dyDescent="0.3">
      <c r="A1" s="62" t="s">
        <v>356</v>
      </c>
      <c r="B1" s="62"/>
      <c r="C1" s="62"/>
      <c r="D1" s="62"/>
      <c r="E1" s="1"/>
      <c r="F1" s="1"/>
      <c r="G1" s="1"/>
      <c r="H1" s="1"/>
    </row>
    <row r="2" spans="1:10" x14ac:dyDescent="0.3">
      <c r="A2" s="62" t="s">
        <v>357</v>
      </c>
      <c r="B2" s="62"/>
      <c r="C2" s="62"/>
      <c r="D2" s="62"/>
      <c r="E2" s="1"/>
      <c r="F2" s="1"/>
      <c r="G2" s="1"/>
      <c r="H2" s="1"/>
    </row>
    <row r="3" spans="1:10" x14ac:dyDescent="0.3">
      <c r="A3" s="62" t="s">
        <v>358</v>
      </c>
      <c r="B3" s="62"/>
      <c r="C3" s="62"/>
      <c r="D3" s="62"/>
      <c r="E3" s="1"/>
      <c r="F3" s="1"/>
      <c r="G3" s="1"/>
      <c r="H3" s="1"/>
    </row>
    <row r="4" spans="1:10" x14ac:dyDescent="0.3">
      <c r="A4" s="62" t="s">
        <v>236</v>
      </c>
      <c r="B4" s="62" t="s">
        <v>359</v>
      </c>
      <c r="C4" s="62"/>
      <c r="D4" s="62"/>
      <c r="E4" s="1"/>
      <c r="F4" s="1"/>
      <c r="G4" s="1"/>
      <c r="H4" s="1"/>
    </row>
    <row r="5" spans="1:10" x14ac:dyDescent="0.3">
      <c r="A5" s="62" t="s">
        <v>237</v>
      </c>
      <c r="B5" s="62" t="s">
        <v>238</v>
      </c>
      <c r="C5" s="62">
        <v>103</v>
      </c>
      <c r="D5" s="62"/>
      <c r="E5" s="1"/>
      <c r="F5" s="1"/>
      <c r="G5" s="1"/>
      <c r="H5" s="1"/>
    </row>
    <row r="6" spans="1:10" x14ac:dyDescent="0.3">
      <c r="A6" s="62" t="s">
        <v>239</v>
      </c>
      <c r="B6" s="62">
        <v>14000</v>
      </c>
      <c r="C6" s="62" t="s">
        <v>240</v>
      </c>
      <c r="D6" s="62"/>
      <c r="E6" s="1"/>
      <c r="F6" s="1"/>
      <c r="G6" s="1"/>
      <c r="H6" s="1"/>
    </row>
    <row r="7" spans="1:10" x14ac:dyDescent="0.3">
      <c r="A7" s="62" t="s">
        <v>241</v>
      </c>
      <c r="B7" s="62">
        <v>2021</v>
      </c>
      <c r="C7" s="15" t="s">
        <v>242</v>
      </c>
      <c r="D7" s="15">
        <v>9</v>
      </c>
      <c r="E7" s="1"/>
      <c r="F7" s="1"/>
      <c r="G7" s="1"/>
      <c r="H7" s="1"/>
    </row>
    <row r="8" spans="1:10" x14ac:dyDescent="0.3">
      <c r="A8" s="62" t="s">
        <v>243</v>
      </c>
      <c r="B8" s="62" t="s">
        <v>244</v>
      </c>
      <c r="C8" s="62" t="s">
        <v>245</v>
      </c>
      <c r="D8" s="62" t="s">
        <v>170</v>
      </c>
      <c r="E8" s="1"/>
      <c r="F8" s="1"/>
      <c r="G8" s="1"/>
      <c r="H8" s="1"/>
    </row>
    <row r="9" spans="1:10" x14ac:dyDescent="0.3">
      <c r="A9" s="62" t="s">
        <v>246</v>
      </c>
      <c r="B9" s="62" t="s">
        <v>247</v>
      </c>
      <c r="C9" s="62" t="s">
        <v>248</v>
      </c>
      <c r="D9" s="62" t="s">
        <v>249</v>
      </c>
      <c r="E9" s="1"/>
      <c r="F9" s="1"/>
      <c r="G9" s="1"/>
      <c r="H9" s="1"/>
    </row>
    <row r="10" spans="1:10" x14ac:dyDescent="0.3">
      <c r="A10" s="61" t="s">
        <v>250</v>
      </c>
      <c r="B10" s="61" t="s">
        <v>251</v>
      </c>
      <c r="C10" s="61" t="s">
        <v>209</v>
      </c>
      <c r="D10" s="61" t="s">
        <v>214</v>
      </c>
      <c r="E10" s="66" t="s">
        <v>252</v>
      </c>
      <c r="F10" s="66" t="s">
        <v>253</v>
      </c>
      <c r="G10" s="66" t="s">
        <v>254</v>
      </c>
      <c r="H10" s="66" t="s">
        <v>255</v>
      </c>
    </row>
    <row r="11" spans="1:10" x14ac:dyDescent="0.3">
      <c r="A11" s="62">
        <v>14000</v>
      </c>
      <c r="B11" s="62" t="s">
        <v>31</v>
      </c>
      <c r="C11" s="62" t="s">
        <v>13</v>
      </c>
      <c r="D11" s="62" t="s">
        <v>25</v>
      </c>
      <c r="E11" s="1" t="s">
        <v>41</v>
      </c>
      <c r="F11" s="1">
        <v>-2392.2199999999998</v>
      </c>
      <c r="G11" s="1">
        <v>1237.8</v>
      </c>
      <c r="H11" s="1">
        <v>-1154.42</v>
      </c>
    </row>
    <row r="12" spans="1:10" x14ac:dyDescent="0.3">
      <c r="A12" s="62">
        <v>14000</v>
      </c>
      <c r="B12" s="62" t="s">
        <v>31</v>
      </c>
      <c r="C12" s="62" t="s">
        <v>13</v>
      </c>
      <c r="D12" s="62" t="s">
        <v>12</v>
      </c>
      <c r="E12" s="1" t="s">
        <v>360</v>
      </c>
      <c r="F12" s="1">
        <v>0</v>
      </c>
      <c r="G12" s="1">
        <v>0</v>
      </c>
      <c r="H12" s="1">
        <v>0</v>
      </c>
      <c r="J12" s="1"/>
    </row>
    <row r="13" spans="1:10" x14ac:dyDescent="0.3">
      <c r="A13" s="62"/>
      <c r="B13" s="62"/>
      <c r="C13" s="62"/>
      <c r="D13" s="62"/>
      <c r="E13" s="1"/>
      <c r="F13" s="1"/>
      <c r="G13" s="1"/>
      <c r="H13" s="1"/>
      <c r="J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Pivot</vt:lpstr>
      <vt:lpstr>Data CJS60061</vt:lpstr>
      <vt:lpstr>TB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2019-04-03T14:13:42Z</cp:lastPrinted>
  <dcterms:created xsi:type="dcterms:W3CDTF">2018-09-28T12:41:21Z</dcterms:created>
  <dcterms:modified xsi:type="dcterms:W3CDTF">2021-06-08T17:08:53Z</dcterms:modified>
</cp:coreProperties>
</file>